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filterPrivacy="1" showInkAnnotation="0" autoCompressPictures="0"/>
  <xr:revisionPtr revIDLastSave="0" documentId="13_ncr:1_{55C726A8-BAD8-654D-BEA8-DEF74A63C392}" xr6:coauthVersionLast="45" xr6:coauthVersionMax="45" xr10:uidLastSave="{00000000-0000-0000-0000-000000000000}"/>
  <bookViews>
    <workbookView xWindow="0" yWindow="440" windowWidth="25600" windowHeight="14180" tabRatio="500" activeTab="1" xr2:uid="{00000000-000D-0000-FFFF-FFFF00000000}"/>
  </bookViews>
  <sheets>
    <sheet name="TERMS &amp; CONDITIONS" sheetId="4" r:id="rId1"/>
    <sheet name="Car Lease Calculator" sheetId="1" r:id="rId2"/>
    <sheet name="Car Lease Exhibits" sheetId="2" r:id="rId3"/>
  </sheets>
  <externalReferences>
    <externalReference r:id="rId4"/>
  </externalReferences>
  <definedNames>
    <definedName name="__123Graph_A" localSheetId="0" hidden="1">'[1]Mort tables'!#REF!</definedName>
    <definedName name="__123Graph_A" hidden="1">'[1]Mort tables'!#REF!</definedName>
    <definedName name="__123Graph_B" localSheetId="0" hidden="1">'[1]Mort tables'!#REF!</definedName>
    <definedName name="__123Graph_B" hidden="1">'[1]Mort tables'!#REF!</definedName>
    <definedName name="__123Graph_C" localSheetId="0" hidden="1">'[1]Mort tables'!#REF!</definedName>
    <definedName name="__123Graph_C" hidden="1">'[1]Mort tables'!#REF!</definedName>
    <definedName name="__123Graph_E" localSheetId="0" hidden="1">'[1]Mort tables'!#REF!</definedName>
    <definedName name="__123Graph_E" hidden="1">'[1]Mort tables'!#REF!</definedName>
    <definedName name="__123Graph_F" localSheetId="0" hidden="1">'[1]Mort tables'!#REF!</definedName>
    <definedName name="__123Graph_F" hidden="1">'[1]Mort tables'!#REF!</definedName>
    <definedName name="__123Graph_X" hidden="1">'[1]Mort tables'!#REF!</definedName>
    <definedName name="HTML_CodePage" hidden="1">1252</definedName>
    <definedName name="HTML_Control" localSheetId="0" hidden="1">{"'Sheet1'!$A$1:$G$85"}</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1" l="1"/>
  <c r="C25" i="1"/>
  <c r="C28" i="1"/>
  <c r="C26" i="1" l="1"/>
  <c r="C32" i="1" s="1"/>
  <c r="C29" i="1" l="1"/>
  <c r="C31" i="1" s="1"/>
  <c r="C34" i="1" s="1"/>
  <c r="C35" i="1" s="1"/>
</calcChain>
</file>

<file path=xl/sharedStrings.xml><?xml version="1.0" encoding="utf-8"?>
<sst xmlns="http://schemas.openxmlformats.org/spreadsheetml/2006/main" count="83" uniqueCount="70">
  <si>
    <t>Car Leasing Calculator</t>
  </si>
  <si>
    <t>Input Table</t>
  </si>
  <si>
    <t>Car Value</t>
  </si>
  <si>
    <t>MSRP</t>
  </si>
  <si>
    <t>Manufacturer Suggested Retail Price (MSRP) is the dollar value assigned to the car by the manufacturer</t>
  </si>
  <si>
    <t>Negotiated Sale Price</t>
  </si>
  <si>
    <t>Terms of the Lease</t>
  </si>
  <si>
    <t>Money Factor</t>
  </si>
  <si>
    <t>Lease Term</t>
  </si>
  <si>
    <t>Tax Rate</t>
  </si>
  <si>
    <t>Fees &amp; Expenses</t>
  </si>
  <si>
    <t>Fees associated with transfering ownership of car</t>
  </si>
  <si>
    <t>Acquisition/Bank Fee</t>
  </si>
  <si>
    <t>Fees associated with lease application and loan processing</t>
  </si>
  <si>
    <t>Document/Other Fees</t>
  </si>
  <si>
    <t>Down Payment &amp; Rebates</t>
  </si>
  <si>
    <t>Down Payment</t>
  </si>
  <si>
    <t>Portion of the lease paid upfront</t>
  </si>
  <si>
    <t>Rebates</t>
  </si>
  <si>
    <t>Output Table</t>
  </si>
  <si>
    <t>Gross Capitalized Cost (GCC)</t>
  </si>
  <si>
    <t>Sum of negotiated sale price and total fees</t>
  </si>
  <si>
    <t>GCC Reductions</t>
  </si>
  <si>
    <t>Sum of down payment and rebates</t>
  </si>
  <si>
    <t>Adjusted GCC</t>
  </si>
  <si>
    <t>GCC - GCC Reductions</t>
  </si>
  <si>
    <t>Residual Value &amp; Depreciation</t>
  </si>
  <si>
    <t>Residual Value</t>
  </si>
  <si>
    <t>Depreciation Amount</t>
  </si>
  <si>
    <t>Components of Lease Payment</t>
  </si>
  <si>
    <t>Depreciation Charge</t>
  </si>
  <si>
    <t>Finance Charge</t>
  </si>
  <si>
    <t>Final Payment</t>
  </si>
  <si>
    <t>Pre-Tax Lease Payment</t>
  </si>
  <si>
    <t>Sum of Depreciation Charge and Finance Charge</t>
  </si>
  <si>
    <t>Final Lease Payment</t>
  </si>
  <si>
    <t>Final Payment = Pre-Tax Lease Payment + Taxes</t>
  </si>
  <si>
    <t>Gross Capitalization Cost</t>
  </si>
  <si>
    <t>Miscellaneous fees</t>
  </si>
  <si>
    <t>Amount of car's value lost over the term of the lease = Adjusted GCC - Residual Value</t>
  </si>
  <si>
    <t>Lease Pmt</t>
  </si>
  <si>
    <t>Residual</t>
  </si>
  <si>
    <t>Car MSRP</t>
  </si>
  <si>
    <t>Exhibit 1: Lease Payment by Interest Rate</t>
  </si>
  <si>
    <t>Lease Payment by Interest Rate</t>
  </si>
  <si>
    <t>Interest Rate</t>
  </si>
  <si>
    <t>Exhibit 2: Lease Payment by Residual</t>
  </si>
  <si>
    <t xml:space="preserve"> Exhibit Assumptions</t>
  </si>
  <si>
    <t>Lease Payment by Residual</t>
  </si>
  <si>
    <t>Dwn Pmt, Fees, Rebates</t>
  </si>
  <si>
    <t>A dollar amount (typically below MSRP) for which the dealership is willing to sell the car</t>
  </si>
  <si>
    <t>Tags/Title/Registration</t>
  </si>
  <si>
    <t>Special promotions and incentives offered by the dealership or manufacturer that are subtracted from the sale price</t>
  </si>
  <si>
    <t>Portion of monthly lease payment attributed to car depreciation = Depreciation Amount / Lease Term</t>
  </si>
  <si>
    <t>Portion of monthly lease payment attributed to interest on loan = (Residual Value + Adjusted GCC) * Money Factor</t>
  </si>
  <si>
    <t>Leasing version of interest rate = Annual Percentage Rate (APR) divided by 24 (e.g. 3% APR = 0.00125 Money Factor)</t>
  </si>
  <si>
    <t>This calculator is for eductional and informational purposes only and should not be construed as financial advice. The results are only estimations. Please consult a qualified professional regarding financial decisions.</t>
  </si>
  <si>
    <t>BEFORE USING THE SOFTWARE, PLEASE REFER TO COMPLETE TERMS &amp; CONDITIONS</t>
  </si>
  <si>
    <t>Last updated January 1st, 2020</t>
  </si>
  <si>
    <r>
      <rPr>
        <b/>
        <u/>
        <sz val="16"/>
        <color theme="1"/>
        <rFont val="Arial"/>
        <family val="2"/>
      </rPr>
      <t>Acceptance by Use</t>
    </r>
    <r>
      <rPr>
        <sz val="16"/>
        <color theme="1"/>
        <rFont val="Arial"/>
        <family val="2"/>
      </rPr>
      <t xml:space="preserve">
FinanceinaFlash.com is a division of London Levinson LLC. By accessing and using FinanceinaFlash.com (the “Website”), you accept and agree to be bound by the terms and provision of this agreement. In addition, when using this Website’s accompanying downloadable material (the “Software”), you shall be subject to any posted guidelines or rules applicable to such services, which may be posted and modified from time to time, with or without notice. All such guidelines or rules are hereby incorporated by reference into the TOS.
ANY PARTICIPATION IN THIS WEBSITE WILL CONSTITUTE ACCEPTANCE OF THIS AGREEMENT. IF YOU DO NOT AGREE TO ABIDE BY THE ABOVE, PLEASE DO NOT USE THIS WEBSITE.</t>
    </r>
  </si>
  <si>
    <r>
      <rPr>
        <b/>
        <u/>
        <sz val="16"/>
        <color theme="1"/>
        <rFont val="Arial"/>
        <family val="2"/>
      </rPr>
      <t>Intellectual Property</t>
    </r>
    <r>
      <rPr>
        <sz val="16"/>
        <color theme="1"/>
        <rFont val="Arial"/>
        <family val="2"/>
      </rPr>
      <t xml:space="preserve">
The Website/Software and its original content, features, and functionality are owned by London Levinson LLC and are protected by international copyright and other intellectual property or proprietary rights laws.</t>
    </r>
  </si>
  <si>
    <r>
      <rPr>
        <b/>
        <u/>
        <sz val="16"/>
        <color theme="1"/>
        <rFont val="Arial"/>
        <family val="2"/>
      </rPr>
      <t>Use License</t>
    </r>
    <r>
      <rPr>
        <sz val="16"/>
        <color theme="1"/>
        <rFont val="Arial"/>
        <family val="2"/>
      </rPr>
      <t xml:space="preserve">
Permission is granted to temporarily download one copy of the materials (Software) on the London Levinson LLC Website for personal, non-commercial use only. This is the grant of a limited license, not a transfer of title, and under this license you may not:
•	Use the materials for any commercial purpose, or for any public display (commercial or non-commercial);
•	Attempt to decompile or reverse engineer any software contained on the London Levinson LLC Website;
•	Remove any copyright or other proprietary notations from the materials; or
•	Transfer the materials to another person or “mirror” the materials on any other server.
This license shall automatically terminate if you violate any of these restrictions and may be terminated by London Levinson LLC for any reason at any time. Upon termination of this license, you must destroy any downloaded materials in your possession whether in electronic or printed format.</t>
    </r>
  </si>
  <si>
    <r>
      <rPr>
        <b/>
        <u/>
        <sz val="16"/>
        <color theme="1"/>
        <rFont val="Arial"/>
        <family val="2"/>
      </rPr>
      <t>Termination</t>
    </r>
    <r>
      <rPr>
        <sz val="16"/>
        <color theme="1"/>
        <rFont val="Arial"/>
        <family val="2"/>
      </rPr>
      <t xml:space="preserve">
London Levinson LLC reserves the right to terminate your access to the Website and/or Software, without any advance notice. </t>
    </r>
  </si>
  <si>
    <r>
      <rPr>
        <b/>
        <u/>
        <sz val="16"/>
        <color theme="1"/>
        <rFont val="Arial"/>
        <family val="2"/>
      </rPr>
      <t>Disclaiming Accuracy of Information</t>
    </r>
    <r>
      <rPr>
        <sz val="16"/>
        <color theme="1"/>
        <rFont val="Arial"/>
        <family val="2"/>
      </rPr>
      <t xml:space="preserve">
The information provided in this Website and accompanying material (Software) is for informational purposes only.  It should not be considered legal or financial advice.  You should consult with an attorney or other professional to determine what may be best for your individual needs. 
London Levinson LLC does not make any guarantee or other promise as to any results that may be obtained from using the Website and Software. No one should make any investment decision without first consulting his or her own financial advisor and conducting his or her own research and due diligence. To the maximum extent permitted by law, the Website disclaims any and all liability in the event any information, commentary, analysis, opinions, advice and/or recommendations (in the Website or downloadable Software) prove to be inaccurate, incomplete or unreliable, or result in any investment or other losses.
Content contained on or made available through the Website is not intended to and does not constitute legal advice or investment advice and no attorney-client relationship is formed. Your use of the information on the Website or materials linked from the Website is at your own risk.</t>
    </r>
  </si>
  <si>
    <r>
      <rPr>
        <b/>
        <u/>
        <sz val="16"/>
        <color theme="1"/>
        <rFont val="Arial"/>
        <family val="2"/>
      </rPr>
      <t>Payment Policy</t>
    </r>
    <r>
      <rPr>
        <sz val="16"/>
        <color theme="1"/>
        <rFont val="Arial"/>
        <family val="2"/>
      </rPr>
      <t xml:space="preserve">
Please refer to the full Payment Policy.
</t>
    </r>
    <r>
      <rPr>
        <b/>
        <u/>
        <sz val="16"/>
        <color theme="1"/>
        <rFont val="Arial"/>
        <family val="2"/>
      </rPr>
      <t>Privacy Policy</t>
    </r>
    <r>
      <rPr>
        <sz val="16"/>
        <color theme="1"/>
        <rFont val="Arial"/>
        <family val="2"/>
      </rPr>
      <t xml:space="preserve">
Please refer to the full Privacy Policy.
</t>
    </r>
    <r>
      <rPr>
        <b/>
        <u/>
        <sz val="16"/>
        <color theme="1"/>
        <rFont val="Arial"/>
        <family val="2"/>
      </rPr>
      <t>Links to Other Websites</t>
    </r>
    <r>
      <rPr>
        <sz val="16"/>
        <color theme="1"/>
        <rFont val="Arial"/>
        <family val="2"/>
      </rPr>
      <t xml:space="preserve">
The Website does contain a number of links to other websites and online resources that are not owned or controlled by London Levinson LLC.
London Levinson LLC has no control over, and therefore cannot assume responsibility for, the content or general practices of any of these third party sites and/or services. Therefore, we strongly advise you to read the entire terms and conditions and privacy policy of any website that you visit as a result of following a link that is posted on the Website.</t>
    </r>
  </si>
  <si>
    <r>
      <rPr>
        <b/>
        <u/>
        <sz val="16"/>
        <color theme="1"/>
        <rFont val="Arial"/>
        <family val="2"/>
      </rPr>
      <t>Governing Law</t>
    </r>
    <r>
      <rPr>
        <sz val="16"/>
        <color theme="1"/>
        <rFont val="Arial"/>
        <family val="2"/>
      </rPr>
      <t xml:space="preserve">
This Agreement is governed in accordance with the laws of the Commonwealth of Pennsylvania, United States, and the County of Montgomery.
</t>
    </r>
    <r>
      <rPr>
        <b/>
        <u/>
        <sz val="16"/>
        <color theme="1"/>
        <rFont val="Arial"/>
        <family val="2"/>
      </rPr>
      <t>Changes to This Agreement</t>
    </r>
    <r>
      <rPr>
        <sz val="16"/>
        <color theme="1"/>
        <rFont val="Arial"/>
        <family val="2"/>
      </rPr>
      <t xml:space="preserve">
London Levinson LLC reserves the right to modify these Terms of Service for any reason at any time, with or without notice. Your decision to continue to visit and make use of the Website after such changes have been made constitutes your formal acceptance of the new Terms of Service.
Therefore, we ask that you check and review this Agreement for such changes on an occasional basis. Should you not agree to any provision of this Agreement or any changes we make to this Agreement, we ask, advise, and expect that you cease to use or continue to access the London Levinson LLC Website immediately.
</t>
    </r>
    <r>
      <rPr>
        <b/>
        <u/>
        <sz val="16"/>
        <color theme="1"/>
        <rFont val="Arial"/>
        <family val="2"/>
      </rPr>
      <t>Contact Us</t>
    </r>
    <r>
      <rPr>
        <sz val="16"/>
        <color theme="1"/>
        <rFont val="Arial"/>
        <family val="2"/>
      </rPr>
      <t xml:space="preserve">
If you have any questions about this Agreement, please feel free to contact us at financeinaflash@gmail.com</t>
    </r>
  </si>
  <si>
    <t>The number of months for which you will borrow the car (e.g. 36 month = 3 year lease)</t>
  </si>
  <si>
    <t>A specific tax rate for lessees that is provided by the dealership or financing company (e.g. 8%)</t>
  </si>
  <si>
    <t>Projected value of the car (represented by a % of MSRP) at end of lease period (e.g. 60%)</t>
  </si>
  <si>
    <t>Car projected value at the end of the lease period = MSRP * Residual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</si>
</sst>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00_-;\-* #,##0.00_-;_-* &quot;-&quot;??_-;_-@_-"/>
    <numFmt numFmtId="167" formatCode="&quot;$&quot;#,##0"/>
  </numFmts>
  <fonts count="19" x14ac:knownFonts="1">
    <font>
      <sz val="16"/>
      <color theme="1"/>
      <name val="Arial"/>
      <family val="2"/>
    </font>
    <font>
      <sz val="12"/>
      <color theme="1"/>
      <name val="Calibri"/>
      <family val="2"/>
      <scheme val="minor"/>
    </font>
    <font>
      <sz val="16"/>
      <color theme="1"/>
      <name val="Arial"/>
      <family val="2"/>
    </font>
    <font>
      <b/>
      <sz val="20"/>
      <color theme="1"/>
      <name val="Arial"/>
      <family val="2"/>
    </font>
    <font>
      <b/>
      <sz val="16"/>
      <color theme="0"/>
      <name val="Arial"/>
      <family val="2"/>
    </font>
    <font>
      <b/>
      <sz val="16"/>
      <color theme="1"/>
      <name val="Arial"/>
      <family val="2"/>
    </font>
    <font>
      <sz val="16"/>
      <color rgb="FF0000FF"/>
      <name val="Arial"/>
      <family val="2"/>
    </font>
    <font>
      <sz val="16"/>
      <color rgb="FFFF0000"/>
      <name val="Arial"/>
      <family val="2"/>
    </font>
    <font>
      <b/>
      <sz val="16"/>
      <color rgb="FFFF0000"/>
      <name val="Arial"/>
      <family val="2"/>
    </font>
    <font>
      <sz val="11"/>
      <color theme="1"/>
      <name val="Calibri"/>
      <family val="2"/>
      <scheme val="minor"/>
    </font>
    <font>
      <sz val="10"/>
      <name val="Arial"/>
      <family val="2"/>
    </font>
    <font>
      <b/>
      <sz val="12"/>
      <name val="Arial"/>
      <family val="2"/>
    </font>
    <font>
      <sz val="10"/>
      <name val="Geneva"/>
      <family val="2"/>
    </font>
    <font>
      <u/>
      <sz val="16"/>
      <color theme="10"/>
      <name val="Arial"/>
      <family val="2"/>
    </font>
    <font>
      <u/>
      <sz val="16"/>
      <color theme="11"/>
      <name val="Arial"/>
      <family val="2"/>
    </font>
    <font>
      <sz val="8"/>
      <name val="Arial"/>
      <family val="2"/>
    </font>
    <font>
      <sz val="16"/>
      <color theme="4" tint="-0.249977111117893"/>
      <name val="Arial"/>
      <family val="2"/>
    </font>
    <font>
      <i/>
      <sz val="16"/>
      <color theme="1"/>
      <name val="Arial"/>
      <family val="2"/>
    </font>
    <font>
      <b/>
      <u/>
      <sz val="16"/>
      <color theme="1"/>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79998168889431442"/>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theme="4" tint="0.39997558519241921"/>
      </top>
      <bottom/>
      <diagonal/>
    </border>
    <border>
      <left/>
      <right/>
      <top style="thin">
        <color theme="4" tint="0.39997558519241921"/>
      </top>
      <bottom/>
      <diagonal/>
    </border>
    <border>
      <left/>
      <right style="thin">
        <color auto="1"/>
      </right>
      <top style="thin">
        <color theme="4" tint="0.3999755851924192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s>
  <cellStyleXfs count="84">
    <xf numFmtId="0" fontId="0"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11" fillId="0" borderId="10" applyNumberFormat="0" applyAlignment="0" applyProtection="0">
      <alignment horizontal="left" vertical="center"/>
    </xf>
    <xf numFmtId="0" fontId="11" fillId="0" borderId="2">
      <alignment horizontal="left" vertical="center"/>
    </xf>
    <xf numFmtId="0" fontId="9" fillId="0" borderId="0"/>
    <xf numFmtId="0" fontId="10" fillId="0" borderId="0"/>
    <xf numFmtId="0" fontId="10" fillId="0" borderId="0">
      <alignment vertical="center"/>
    </xf>
    <xf numFmtId="0" fontId="12" fillId="0" borderId="0"/>
    <xf numFmtId="9" fontId="10"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7">
    <xf numFmtId="0" fontId="0" fillId="0" borderId="0" xfId="0"/>
    <xf numFmtId="0" fontId="0" fillId="0" borderId="0" xfId="0" applyAlignment="1"/>
    <xf numFmtId="0" fontId="3"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xf numFmtId="0" fontId="0" fillId="3" borderId="7" xfId="0" applyFont="1" applyFill="1" applyBorder="1" applyAlignment="1">
      <alignment vertical="center" wrapText="1"/>
    </xf>
    <xf numFmtId="0" fontId="0" fillId="3" borderId="7" xfId="0" applyFont="1" applyFill="1" applyBorder="1" applyAlignment="1">
      <alignment horizontal="left" vertical="center" wrapText="1"/>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xf numFmtId="165" fontId="0" fillId="0" borderId="0" xfId="0" applyNumberFormat="1"/>
    <xf numFmtId="0" fontId="5" fillId="0" borderId="0" xfId="0" applyFont="1" applyBorder="1" applyAlignment="1">
      <alignment vertical="center" wrapText="1"/>
    </xf>
    <xf numFmtId="0" fontId="5" fillId="0" borderId="9"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horizontal="left" vertical="center" wrapText="1"/>
    </xf>
    <xf numFmtId="165" fontId="7" fillId="3" borderId="7" xfId="1" applyNumberFormat="1"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165" fontId="8" fillId="3" borderId="7" xfId="1" applyNumberFormat="1" applyFont="1" applyFill="1" applyBorder="1" applyAlignment="1">
      <alignment vertical="center" wrapText="1"/>
    </xf>
    <xf numFmtId="164" fontId="0" fillId="0" borderId="0" xfId="1" applyFont="1" applyAlignment="1">
      <alignment horizontal="center"/>
    </xf>
    <xf numFmtId="9" fontId="16" fillId="0" borderId="7" xfId="2" applyFont="1" applyFill="1" applyBorder="1" applyAlignment="1">
      <alignment horizontal="center" vertical="center"/>
    </xf>
    <xf numFmtId="167" fontId="16" fillId="0" borderId="7" xfId="0" applyNumberFormat="1" applyFont="1" applyFill="1" applyBorder="1" applyAlignment="1">
      <alignment horizontal="center" vertical="center"/>
    </xf>
    <xf numFmtId="0" fontId="16" fillId="0" borderId="7" xfId="0" applyFont="1" applyBorder="1"/>
    <xf numFmtId="6" fontId="16" fillId="0" borderId="7" xfId="0" applyNumberFormat="1" applyFont="1" applyBorder="1" applyAlignment="1">
      <alignment horizontal="right"/>
    </xf>
    <xf numFmtId="0" fontId="16" fillId="0" borderId="7" xfId="0" applyFont="1" applyBorder="1" applyAlignment="1">
      <alignment horizontal="right"/>
    </xf>
    <xf numFmtId="10" fontId="16" fillId="0" borderId="7" xfId="0" applyNumberFormat="1" applyFont="1" applyBorder="1" applyAlignment="1">
      <alignment horizontal="right"/>
    </xf>
    <xf numFmtId="9" fontId="16" fillId="0" borderId="7" xfId="0" applyNumberFormat="1" applyFont="1" applyBorder="1" applyAlignment="1">
      <alignment horizontal="right"/>
    </xf>
    <xf numFmtId="0" fontId="16" fillId="0" borderId="7" xfId="0" applyNumberFormat="1" applyFont="1" applyBorder="1" applyAlignment="1">
      <alignment horizontal="right"/>
    </xf>
    <xf numFmtId="0" fontId="16" fillId="4" borderId="7" xfId="0" applyFont="1" applyFill="1" applyBorder="1" applyAlignment="1">
      <alignment horizontal="center" vertical="center"/>
    </xf>
    <xf numFmtId="0" fontId="0" fillId="0" borderId="0" xfId="0" applyAlignment="1">
      <alignment vertical="top" wrapText="1"/>
    </xf>
    <xf numFmtId="165" fontId="6" fillId="3" borderId="7" xfId="1" applyNumberFormat="1" applyFont="1" applyFill="1" applyBorder="1" applyAlignment="1" applyProtection="1">
      <alignment vertical="center" wrapText="1"/>
      <protection locked="0"/>
    </xf>
    <xf numFmtId="9" fontId="6" fillId="3" borderId="7" xfId="2" applyFont="1" applyFill="1" applyBorder="1" applyAlignment="1" applyProtection="1">
      <alignment vertical="center" wrapText="1"/>
      <protection locked="0"/>
    </xf>
    <xf numFmtId="0" fontId="6" fillId="3" borderId="7" xfId="1" applyNumberFormat="1"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17" fillId="0" borderId="0" xfId="0" applyFont="1"/>
    <xf numFmtId="0" fontId="0" fillId="0" borderId="0" xfId="0" applyAlignment="1">
      <alignment horizontal="left" vertical="top" wrapText="1"/>
    </xf>
    <xf numFmtId="0" fontId="5" fillId="0" borderId="0" xfId="0" applyFont="1" applyAlignment="1">
      <alignment horizontal="left"/>
    </xf>
    <xf numFmtId="0" fontId="8" fillId="0" borderId="0" xfId="0" applyFont="1" applyAlignment="1">
      <alignment horizontal="left" vertical="top"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0" borderId="0" xfId="0" applyFont="1" applyAlignment="1">
      <alignment horizontal="left" vertical="center" wrapText="1"/>
    </xf>
  </cellXfs>
  <cellStyles count="84">
    <cellStyle name="Comma 2" xfId="3" xr:uid="{00000000-0005-0000-0000-000000000000}"/>
    <cellStyle name="Comma 3" xfId="4" xr:uid="{00000000-0005-0000-0000-000001000000}"/>
    <cellStyle name="Currency" xfId="1" builtinId="4"/>
    <cellStyle name="Currency 2" xfId="5" xr:uid="{00000000-0005-0000-0000-000003000000}"/>
    <cellStyle name="Currency 3" xfId="6" xr:uid="{00000000-0005-0000-0000-000004000000}"/>
    <cellStyle name="Currency 4" xfId="7" xr:uid="{00000000-0005-0000-0000-000005000000}"/>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Header1" xfId="8" xr:uid="{00000000-0005-0000-0000-000028000000}"/>
    <cellStyle name="Header2" xfId="9" xr:uid="{00000000-0005-0000-0000-000029000000}"/>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Normal" xfId="0" builtinId="0"/>
    <cellStyle name="Normal 2" xfId="10" xr:uid="{00000000-0005-0000-0000-00004D000000}"/>
    <cellStyle name="Normal 2 2" xfId="11" xr:uid="{00000000-0005-0000-0000-00004E000000}"/>
    <cellStyle name="Normal 3" xfId="12" xr:uid="{00000000-0005-0000-0000-00004F000000}"/>
    <cellStyle name="Normal 4" xfId="13" xr:uid="{00000000-0005-0000-0000-000050000000}"/>
    <cellStyle name="Percent" xfId="2" builtinId="5"/>
    <cellStyle name="Percent 2" xfId="14" xr:uid="{00000000-0005-0000-0000-000052000000}"/>
    <cellStyle name="Percent 3" xfId="15" xr:uid="{00000000-0005-0000-0000-00005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Lease Payment by Interest Rate</a:t>
            </a:r>
          </a:p>
        </c:rich>
      </c:tx>
      <c:overlay val="0"/>
    </c:title>
    <c:autoTitleDeleted val="0"/>
    <c:plotArea>
      <c:layout/>
      <c:barChart>
        <c:barDir val="col"/>
        <c:grouping val="clustered"/>
        <c:varyColors val="0"/>
        <c:ser>
          <c:idx val="0"/>
          <c:order val="0"/>
          <c:tx>
            <c:v>Lease Payment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'Car Lease Exhibits'!$B$8:$B$12</c:f>
              <c:numCache>
                <c:formatCode>0%</c:formatCode>
                <c:ptCount val="5"/>
                <c:pt idx="0">
                  <c:v>0.02</c:v>
                </c:pt>
                <c:pt idx="1">
                  <c:v>0.03</c:v>
                </c:pt>
                <c:pt idx="2">
                  <c:v>0.04</c:v>
                </c:pt>
                <c:pt idx="3">
                  <c:v>0.05</c:v>
                </c:pt>
                <c:pt idx="4">
                  <c:v>0.06</c:v>
                </c:pt>
              </c:numCache>
            </c:numRef>
          </c:cat>
          <c:val>
            <c:numRef>
              <c:f>'Car Lease Exhibits'!$C$8:$C$12</c:f>
              <c:numCache>
                <c:formatCode>"$"#,##0</c:formatCode>
                <c:ptCount val="5"/>
                <c:pt idx="0">
                  <c:v>183.89308333333335</c:v>
                </c:pt>
                <c:pt idx="1">
                  <c:v>199.98958333333331</c:v>
                </c:pt>
                <c:pt idx="2">
                  <c:v>216.08608333333333</c:v>
                </c:pt>
                <c:pt idx="3">
                  <c:v>231.79933333333329</c:v>
                </c:pt>
                <c:pt idx="4">
                  <c:v>247.89583333333331</c:v>
                </c:pt>
              </c:numCache>
            </c:numRef>
          </c:val>
          <c:extLst>
            <c:ext xmlns:c16="http://schemas.microsoft.com/office/drawing/2014/chart" uri="{C3380CC4-5D6E-409C-BE32-E72D297353CC}">
              <c16:uniqueId val="{00000000-6DA9-1E45-B11B-DE20CF5805C6}"/>
            </c:ext>
          </c:extLst>
        </c:ser>
        <c:dLbls>
          <c:showLegendKey val="0"/>
          <c:showVal val="0"/>
          <c:showCatName val="0"/>
          <c:showSerName val="0"/>
          <c:showPercent val="0"/>
          <c:showBubbleSize val="0"/>
        </c:dLbls>
        <c:gapWidth val="150"/>
        <c:axId val="-2073446760"/>
        <c:axId val="-2103073560"/>
      </c:barChart>
      <c:catAx>
        <c:axId val="-2073446760"/>
        <c:scaling>
          <c:orientation val="minMax"/>
        </c:scaling>
        <c:delete val="0"/>
        <c:axPos val="b"/>
        <c:title>
          <c:tx>
            <c:rich>
              <a:bodyPr/>
              <a:lstStyle/>
              <a:p>
                <a:pPr>
                  <a:defRPr sz="1200"/>
                </a:pPr>
                <a:r>
                  <a:rPr lang="en-US" sz="1200"/>
                  <a:t>Interest Rate</a:t>
                </a:r>
              </a:p>
            </c:rich>
          </c:tx>
          <c:overlay val="0"/>
        </c:title>
        <c:numFmt formatCode="0%" sourceLinked="1"/>
        <c:majorTickMark val="out"/>
        <c:minorTickMark val="none"/>
        <c:tickLblPos val="nextTo"/>
        <c:crossAx val="-2103073560"/>
        <c:crosses val="autoZero"/>
        <c:auto val="1"/>
        <c:lblAlgn val="ctr"/>
        <c:lblOffset val="100"/>
        <c:noMultiLvlLbl val="0"/>
      </c:catAx>
      <c:valAx>
        <c:axId val="-2103073560"/>
        <c:scaling>
          <c:orientation val="minMax"/>
        </c:scaling>
        <c:delete val="0"/>
        <c:axPos val="l"/>
        <c:majorGridlines/>
        <c:title>
          <c:tx>
            <c:rich>
              <a:bodyPr rot="-5400000" vert="horz"/>
              <a:lstStyle/>
              <a:p>
                <a:pPr>
                  <a:defRPr sz="1200"/>
                </a:pPr>
                <a:r>
                  <a:rPr lang="en-US" sz="1200"/>
                  <a:t>Lease</a:t>
                </a:r>
                <a:r>
                  <a:rPr lang="en-US" sz="1200" baseline="0"/>
                  <a:t> Payment</a:t>
                </a:r>
                <a:endParaRPr lang="en-US" sz="1200"/>
              </a:p>
            </c:rich>
          </c:tx>
          <c:overlay val="0"/>
        </c:title>
        <c:numFmt formatCode="&quot;$&quot;#,##0" sourceLinked="1"/>
        <c:majorTickMark val="out"/>
        <c:minorTickMark val="none"/>
        <c:tickLblPos val="nextTo"/>
        <c:crossAx val="-2073446760"/>
        <c:crosses val="autoZero"/>
        <c:crossBetween val="between"/>
      </c:valAx>
      <c:spPr>
        <a:solidFill>
          <a:srgbClr val="DCE6F2"/>
        </a:solidFill>
      </c:spPr>
    </c:plotArea>
    <c:plotVisOnly val="1"/>
    <c:dispBlanksAs val="gap"/>
    <c:showDLblsOverMax val="0"/>
  </c:chart>
  <c:spPr>
    <a:solidFill>
      <a:schemeClr val="accent1">
        <a:lumMod val="20000"/>
        <a:lumOff val="80000"/>
      </a:schemeClr>
    </a:solidFill>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v>Lease Payment by Residual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'Car Lease Exhibits'!$B$28:$B$32</c:f>
              <c:numCache>
                <c:formatCode>0%</c:formatCode>
                <c:ptCount val="5"/>
                <c:pt idx="0">
                  <c:v>0.45</c:v>
                </c:pt>
                <c:pt idx="1">
                  <c:v>0.5</c:v>
                </c:pt>
                <c:pt idx="2">
                  <c:v>0.55000000000000004</c:v>
                </c:pt>
                <c:pt idx="3">
                  <c:v>0.6</c:v>
                </c:pt>
                <c:pt idx="4">
                  <c:v>0.65</c:v>
                </c:pt>
              </c:numCache>
            </c:numRef>
          </c:cat>
          <c:val>
            <c:numRef>
              <c:f>'Car Lease Exhibits'!$C$28:$C$32</c:f>
              <c:numCache>
                <c:formatCode>"$"#,##0</c:formatCode>
                <c:ptCount val="5"/>
                <c:pt idx="0">
                  <c:v>308.91927083333331</c:v>
                </c:pt>
                <c:pt idx="1">
                  <c:v>272.609375</c:v>
                </c:pt>
                <c:pt idx="2">
                  <c:v>236.2994791666666</c:v>
                </c:pt>
                <c:pt idx="3">
                  <c:v>199.98958333333331</c:v>
                </c:pt>
                <c:pt idx="4">
                  <c:v>163.67968750000003</c:v>
                </c:pt>
              </c:numCache>
            </c:numRef>
          </c:val>
          <c:extLst>
            <c:ext xmlns:c16="http://schemas.microsoft.com/office/drawing/2014/chart" uri="{C3380CC4-5D6E-409C-BE32-E72D297353CC}">
              <c16:uniqueId val="{00000000-1DB7-6E49-A127-0B35236B973E}"/>
            </c:ext>
          </c:extLst>
        </c:ser>
        <c:dLbls>
          <c:showLegendKey val="0"/>
          <c:showVal val="0"/>
          <c:showCatName val="0"/>
          <c:showSerName val="0"/>
          <c:showPercent val="0"/>
          <c:showBubbleSize val="0"/>
        </c:dLbls>
        <c:gapWidth val="150"/>
        <c:axId val="-2104086424"/>
        <c:axId val="-2068150696"/>
      </c:barChart>
      <c:catAx>
        <c:axId val="-2104086424"/>
        <c:scaling>
          <c:orientation val="minMax"/>
        </c:scaling>
        <c:delete val="0"/>
        <c:axPos val="b"/>
        <c:title>
          <c:tx>
            <c:rich>
              <a:bodyPr/>
              <a:lstStyle/>
              <a:p>
                <a:pPr>
                  <a:defRPr/>
                </a:pPr>
                <a:r>
                  <a:rPr lang="en-US" sz="1200"/>
                  <a:t>Residual</a:t>
                </a:r>
                <a:endParaRPr lang="en-US"/>
              </a:p>
            </c:rich>
          </c:tx>
          <c:overlay val="0"/>
        </c:title>
        <c:numFmt formatCode="0%" sourceLinked="1"/>
        <c:majorTickMark val="out"/>
        <c:minorTickMark val="none"/>
        <c:tickLblPos val="nextTo"/>
        <c:crossAx val="-2068150696"/>
        <c:crosses val="autoZero"/>
        <c:auto val="1"/>
        <c:lblAlgn val="ctr"/>
        <c:lblOffset val="100"/>
        <c:noMultiLvlLbl val="0"/>
      </c:catAx>
      <c:valAx>
        <c:axId val="-2068150696"/>
        <c:scaling>
          <c:orientation val="minMax"/>
        </c:scaling>
        <c:delete val="0"/>
        <c:axPos val="l"/>
        <c:majorGridlines/>
        <c:title>
          <c:tx>
            <c:rich>
              <a:bodyPr rot="-5400000" vert="horz"/>
              <a:lstStyle/>
              <a:p>
                <a:pPr>
                  <a:defRPr sz="1200"/>
                </a:pPr>
                <a:r>
                  <a:rPr lang="en-US" sz="1200"/>
                  <a:t>Lease Payment</a:t>
                </a:r>
              </a:p>
            </c:rich>
          </c:tx>
          <c:overlay val="0"/>
        </c:title>
        <c:numFmt formatCode="&quot;$&quot;#,##0" sourceLinked="1"/>
        <c:majorTickMark val="out"/>
        <c:minorTickMark val="none"/>
        <c:tickLblPos val="nextTo"/>
        <c:crossAx val="-2104086424"/>
        <c:crosses val="autoZero"/>
        <c:crossBetween val="between"/>
      </c:valAx>
      <c:spPr>
        <a:solidFill>
          <a:srgbClr val="DCE6F2"/>
        </a:solidFill>
      </c:spPr>
    </c:plotArea>
    <c:plotVisOnly val="1"/>
    <c:dispBlanksAs val="gap"/>
    <c:showDLblsOverMax val="0"/>
  </c:chart>
  <c:spPr>
    <a:solidFill>
      <a:srgbClr val="DCE6F2"/>
    </a:solidFill>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12700</xdr:colOff>
      <xdr:row>2</xdr:row>
      <xdr:rowOff>12700</xdr:rowOff>
    </xdr:from>
    <xdr:to>
      <xdr:col>10</xdr:col>
      <xdr:colOff>1219200</xdr:colOff>
      <xdr:row>19</xdr:row>
      <xdr:rowOff>215900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22</xdr:row>
      <xdr:rowOff>25400</xdr:rowOff>
    </xdr:from>
    <xdr:to>
      <xdr:col>10</xdr:col>
      <xdr:colOff>1219200</xdr:colOff>
      <xdr:row>39</xdr:row>
      <xdr:rowOff>203200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ug16.SMEAL/My%20Documents/Insurance,%20Annuities,%20Mortality%20Tables/mortality%20tables/Ann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go"/>
      <sheetName val="Squaring the curve"/>
      <sheetName val="M &amp; F"/>
      <sheetName val="Life Expect"/>
      <sheetName val="J calcs"/>
      <sheetName val="w last"/>
      <sheetName val="w joints"/>
      <sheetName val="Last &amp; Joint"/>
      <sheetName val="Couples (2)"/>
      <sheetName val="Bars-Males"/>
      <sheetName val="Bars-Females"/>
      <sheetName val="Bars-Couples"/>
      <sheetName val="Couples"/>
      <sheetName val="Years to Live2"/>
      <sheetName val="Years To Live"/>
      <sheetName val="J calc2200"/>
      <sheetName val="J calcs-20xx"/>
      <sheetName val="Inflation Chart"/>
      <sheetName val="PBGCdistress-83GAM(f=m-6)"/>
      <sheetName val="UP84"/>
      <sheetName val="83GAM(m,f,u for GATT LSD)"/>
      <sheetName val="94GAR &amp; sample plan"/>
      <sheetName val="duration calc"/>
      <sheetName val="94GARJ&amp;S"/>
      <sheetName val="projection"/>
      <sheetName val="RP2000"/>
      <sheetName val="RP2000 segmnts"/>
      <sheetName val="94GAR,M, LSD"/>
      <sheetName val="LSD"/>
      <sheetName val="94GARfor LSD"/>
      <sheetName val="RP2000 for LSD2007"/>
      <sheetName val="RP2000 for LSDseg"/>
      <sheetName val="RP2000 for value"/>
      <sheetName val="RP2000a"/>
      <sheetName val="Citigroup"/>
      <sheetName val="Treas Reg"/>
      <sheetName val="Actual Payouts"/>
      <sheetName val="94GAR M55"/>
      <sheetName val="94GAR M65"/>
      <sheetName val="94GAR F55"/>
      <sheetName val="94GAR F65"/>
      <sheetName val="M55"/>
      <sheetName val="M65"/>
      <sheetName val="F55"/>
      <sheetName val="F65"/>
      <sheetName val="Ann2000 basic"/>
      <sheetName val="Ann2000 Table"/>
      <sheetName val="compare M"/>
      <sheetName val="compare F"/>
      <sheetName val="Male Select"/>
      <sheetName val="Female select"/>
      <sheetName val="Mort tables"/>
      <sheetName val="UK mort imp"/>
      <sheetName val="UK email"/>
      <sheetName val="UK life exp"/>
    </sheetNames>
    <sheetDataSet>
      <sheetData sheetId="0" refreshError="1"/>
      <sheetData sheetId="1" refreshError="1"/>
      <sheetData sheetId="2" refreshError="1"/>
      <sheetData sheetId="3"/>
      <sheetData sheetId="4">
        <row r="20">
          <cell r="AY20">
            <v>9.5416441137352592E-3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sheetData sheetId="19"/>
      <sheetData sheetId="20"/>
      <sheetData sheetId="21">
        <row r="14">
          <cell r="S14">
            <v>0.63651197963860728</v>
          </cell>
        </row>
      </sheetData>
      <sheetData sheetId="22"/>
      <sheetData sheetId="23">
        <row r="149">
          <cell r="B149">
            <v>637</v>
          </cell>
        </row>
      </sheetData>
      <sheetData sheetId="24"/>
      <sheetData sheetId="25"/>
      <sheetData sheetId="26"/>
      <sheetData sheetId="27"/>
      <sheetData sheetId="28"/>
      <sheetData sheetId="29">
        <row r="15">
          <cell r="T15">
            <v>0.42900524109536858</v>
          </cell>
        </row>
      </sheetData>
      <sheetData sheetId="30"/>
      <sheetData sheetId="31">
        <row r="9">
          <cell r="E9">
            <v>0</v>
          </cell>
        </row>
      </sheetData>
      <sheetData sheetId="32">
        <row r="16">
          <cell r="T16">
            <v>0.45489235067974126</v>
          </cell>
        </row>
      </sheetData>
      <sheetData sheetId="33"/>
      <sheetData sheetId="34">
        <row r="9">
          <cell r="C9">
            <v>7.0900000000000005E-2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row r="14">
          <cell r="M14">
            <v>0.8</v>
          </cell>
        </row>
      </sheetData>
      <sheetData sheetId="48">
        <row r="14">
          <cell r="E14">
            <v>2311</v>
          </cell>
        </row>
      </sheetData>
      <sheetData sheetId="49"/>
      <sheetData sheetId="50"/>
      <sheetData sheetId="51">
        <row r="4">
          <cell r="H4" t="str">
            <v>1971 IAM</v>
          </cell>
        </row>
      </sheetData>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0903-52FA-5841-910C-9F6E2B9412EF}">
  <dimension ref="A1:L101"/>
  <sheetViews>
    <sheetView showGridLines="0" workbookViewId="0">
      <selection sqref="A1:L1"/>
    </sheetView>
  </sheetViews>
  <sheetFormatPr baseColWidth="10" defaultRowHeight="20" x14ac:dyDescent="0.2"/>
  <sheetData>
    <row r="1" spans="1:12" x14ac:dyDescent="0.2">
      <c r="A1" s="38" t="s">
        <v>57</v>
      </c>
      <c r="B1" s="38"/>
      <c r="C1" s="38"/>
      <c r="D1" s="38"/>
      <c r="E1" s="38"/>
      <c r="F1" s="38"/>
      <c r="G1" s="38"/>
      <c r="H1" s="38"/>
      <c r="I1" s="38"/>
      <c r="J1" s="38"/>
      <c r="K1" s="38"/>
      <c r="L1" s="38"/>
    </row>
    <row r="2" spans="1:12" x14ac:dyDescent="0.2">
      <c r="A2" s="36" t="s">
        <v>58</v>
      </c>
    </row>
    <row r="3" spans="1:12" x14ac:dyDescent="0.2">
      <c r="A3" s="36"/>
    </row>
    <row r="4" spans="1:12" ht="18" customHeight="1" x14ac:dyDescent="0.2">
      <c r="A4" s="39" t="s">
        <v>56</v>
      </c>
      <c r="B4" s="39"/>
      <c r="C4" s="39"/>
      <c r="D4" s="39"/>
      <c r="E4" s="39"/>
      <c r="F4" s="39"/>
      <c r="G4" s="39"/>
      <c r="H4" s="39"/>
      <c r="I4" s="39"/>
      <c r="J4" s="39"/>
      <c r="K4" s="39"/>
      <c r="L4" s="39"/>
    </row>
    <row r="5" spans="1:12" x14ac:dyDescent="0.2">
      <c r="A5" s="39"/>
      <c r="B5" s="39"/>
      <c r="C5" s="39"/>
      <c r="D5" s="39"/>
      <c r="E5" s="39"/>
      <c r="F5" s="39"/>
      <c r="G5" s="39"/>
      <c r="H5" s="39"/>
      <c r="I5" s="39"/>
      <c r="J5" s="39"/>
      <c r="K5" s="39"/>
      <c r="L5" s="39"/>
    </row>
    <row r="7" spans="1:12" ht="18" customHeight="1" x14ac:dyDescent="0.2">
      <c r="A7" s="37" t="s">
        <v>59</v>
      </c>
      <c r="B7" s="37"/>
      <c r="C7" s="37"/>
      <c r="D7" s="37"/>
      <c r="E7" s="37"/>
      <c r="F7" s="37"/>
      <c r="G7" s="37"/>
      <c r="H7" s="37"/>
      <c r="I7" s="37"/>
      <c r="J7" s="37"/>
      <c r="K7" s="37"/>
      <c r="L7" s="37"/>
    </row>
    <row r="8" spans="1:12" x14ac:dyDescent="0.2">
      <c r="A8" s="37"/>
      <c r="B8" s="37"/>
      <c r="C8" s="37"/>
      <c r="D8" s="37"/>
      <c r="E8" s="37"/>
      <c r="F8" s="37"/>
      <c r="G8" s="37"/>
      <c r="H8" s="37"/>
      <c r="I8" s="37"/>
      <c r="J8" s="37"/>
      <c r="K8" s="37"/>
      <c r="L8" s="37"/>
    </row>
    <row r="9" spans="1:12" x14ac:dyDescent="0.2">
      <c r="A9" s="37"/>
      <c r="B9" s="37"/>
      <c r="C9" s="37"/>
      <c r="D9" s="37"/>
      <c r="E9" s="37"/>
      <c r="F9" s="37"/>
      <c r="G9" s="37"/>
      <c r="H9" s="37"/>
      <c r="I9" s="37"/>
      <c r="J9" s="37"/>
      <c r="K9" s="37"/>
      <c r="L9" s="37"/>
    </row>
    <row r="10" spans="1:12" x14ac:dyDescent="0.2">
      <c r="A10" s="37"/>
      <c r="B10" s="37"/>
      <c r="C10" s="37"/>
      <c r="D10" s="37"/>
      <c r="E10" s="37"/>
      <c r="F10" s="37"/>
      <c r="G10" s="37"/>
      <c r="H10" s="37"/>
      <c r="I10" s="37"/>
      <c r="J10" s="37"/>
      <c r="K10" s="37"/>
      <c r="L10" s="37"/>
    </row>
    <row r="11" spans="1:12" x14ac:dyDescent="0.2">
      <c r="A11" s="37"/>
      <c r="B11" s="37"/>
      <c r="C11" s="37"/>
      <c r="D11" s="37"/>
      <c r="E11" s="37"/>
      <c r="F11" s="37"/>
      <c r="G11" s="37"/>
      <c r="H11" s="37"/>
      <c r="I11" s="37"/>
      <c r="J11" s="37"/>
      <c r="K11" s="37"/>
      <c r="L11" s="37"/>
    </row>
    <row r="12" spans="1:12" x14ac:dyDescent="0.2">
      <c r="A12" s="37"/>
      <c r="B12" s="37"/>
      <c r="C12" s="37"/>
      <c r="D12" s="37"/>
      <c r="E12" s="37"/>
      <c r="F12" s="37"/>
      <c r="G12" s="37"/>
      <c r="H12" s="37"/>
      <c r="I12" s="37"/>
      <c r="J12" s="37"/>
      <c r="K12" s="37"/>
      <c r="L12" s="37"/>
    </row>
    <row r="13" spans="1:12" x14ac:dyDescent="0.2">
      <c r="A13" s="37"/>
      <c r="B13" s="37"/>
      <c r="C13" s="37"/>
      <c r="D13" s="37"/>
      <c r="E13" s="37"/>
      <c r="F13" s="37"/>
      <c r="G13" s="37"/>
      <c r="H13" s="37"/>
      <c r="I13" s="37"/>
      <c r="J13" s="37"/>
      <c r="K13" s="37"/>
      <c r="L13" s="37"/>
    </row>
    <row r="14" spans="1:12" x14ac:dyDescent="0.2">
      <c r="A14" s="37"/>
      <c r="B14" s="37"/>
      <c r="C14" s="37"/>
      <c r="D14" s="37"/>
      <c r="E14" s="37"/>
      <c r="F14" s="37"/>
      <c r="G14" s="37"/>
      <c r="H14" s="37"/>
      <c r="I14" s="37"/>
      <c r="J14" s="37"/>
      <c r="K14" s="37"/>
      <c r="L14" s="37"/>
    </row>
    <row r="15" spans="1:12" x14ac:dyDescent="0.2">
      <c r="A15" s="37"/>
      <c r="B15" s="37"/>
      <c r="C15" s="37"/>
      <c r="D15" s="37"/>
      <c r="E15" s="37"/>
      <c r="F15" s="37"/>
      <c r="G15" s="37"/>
      <c r="H15" s="37"/>
      <c r="I15" s="37"/>
      <c r="J15" s="37"/>
      <c r="K15" s="37"/>
      <c r="L15" s="37"/>
    </row>
    <row r="16" spans="1:12" x14ac:dyDescent="0.2">
      <c r="A16" s="37"/>
      <c r="B16" s="37"/>
      <c r="C16" s="37"/>
      <c r="D16" s="37"/>
      <c r="E16" s="37"/>
      <c r="F16" s="37"/>
      <c r="G16" s="37"/>
      <c r="H16" s="37"/>
      <c r="I16" s="37"/>
      <c r="J16" s="37"/>
      <c r="K16" s="37"/>
      <c r="L16" s="37"/>
    </row>
    <row r="17" spans="1:12" x14ac:dyDescent="0.2">
      <c r="A17" s="37"/>
      <c r="B17" s="37"/>
      <c r="C17" s="37"/>
      <c r="D17" s="37"/>
      <c r="E17" s="37"/>
      <c r="F17" s="37"/>
      <c r="G17" s="37"/>
      <c r="H17" s="37"/>
      <c r="I17" s="37"/>
      <c r="J17" s="37"/>
      <c r="K17" s="37"/>
      <c r="L17" s="37"/>
    </row>
    <row r="18" spans="1:12" ht="20" customHeight="1" x14ac:dyDescent="0.2">
      <c r="A18" s="37" t="s">
        <v>60</v>
      </c>
      <c r="B18" s="37"/>
      <c r="C18" s="37"/>
      <c r="D18" s="37"/>
      <c r="E18" s="37"/>
      <c r="F18" s="37"/>
      <c r="G18" s="37"/>
      <c r="H18" s="37"/>
      <c r="I18" s="37"/>
      <c r="J18" s="37"/>
      <c r="K18" s="37"/>
      <c r="L18" s="37"/>
    </row>
    <row r="19" spans="1:12" x14ac:dyDescent="0.2">
      <c r="A19" s="37"/>
      <c r="B19" s="37"/>
      <c r="C19" s="37"/>
      <c r="D19" s="37"/>
      <c r="E19" s="37"/>
      <c r="F19" s="37"/>
      <c r="G19" s="37"/>
      <c r="H19" s="37"/>
      <c r="I19" s="37"/>
      <c r="J19" s="37"/>
      <c r="K19" s="37"/>
      <c r="L19" s="37"/>
    </row>
    <row r="20" spans="1:12" x14ac:dyDescent="0.2">
      <c r="A20" s="37"/>
      <c r="B20" s="37"/>
      <c r="C20" s="37"/>
      <c r="D20" s="37"/>
      <c r="E20" s="37"/>
      <c r="F20" s="37"/>
      <c r="G20" s="37"/>
      <c r="H20" s="37"/>
      <c r="I20" s="37"/>
      <c r="J20" s="37"/>
      <c r="K20" s="37"/>
      <c r="L20" s="37"/>
    </row>
    <row r="21" spans="1:12" x14ac:dyDescent="0.2">
      <c r="A21" s="37"/>
      <c r="B21" s="37"/>
      <c r="C21" s="37"/>
      <c r="D21" s="37"/>
      <c r="E21" s="37"/>
      <c r="F21" s="37"/>
      <c r="G21" s="37"/>
      <c r="H21" s="37"/>
      <c r="I21" s="37"/>
      <c r="J21" s="37"/>
      <c r="K21" s="37"/>
      <c r="L21" s="37"/>
    </row>
    <row r="22" spans="1:12" x14ac:dyDescent="0.2">
      <c r="A22" s="37"/>
      <c r="B22" s="37"/>
      <c r="C22" s="37"/>
      <c r="D22" s="37"/>
      <c r="E22" s="37"/>
      <c r="F22" s="37"/>
      <c r="G22" s="37"/>
      <c r="H22" s="37"/>
      <c r="I22" s="37"/>
      <c r="J22" s="37"/>
      <c r="K22" s="37"/>
      <c r="L22" s="37"/>
    </row>
    <row r="23" spans="1:12" x14ac:dyDescent="0.2">
      <c r="A23" s="37"/>
      <c r="B23" s="37"/>
      <c r="C23" s="37"/>
      <c r="D23" s="37"/>
      <c r="E23" s="37"/>
      <c r="F23" s="37"/>
      <c r="G23" s="37"/>
      <c r="H23" s="37"/>
      <c r="I23" s="37"/>
      <c r="J23" s="37"/>
      <c r="K23" s="37"/>
      <c r="L23" s="37"/>
    </row>
    <row r="24" spans="1:12" ht="20" customHeight="1" x14ac:dyDescent="0.2">
      <c r="A24" s="37" t="s">
        <v>61</v>
      </c>
      <c r="B24" s="37"/>
      <c r="C24" s="37"/>
      <c r="D24" s="37"/>
      <c r="E24" s="37"/>
      <c r="F24" s="37"/>
      <c r="G24" s="37"/>
      <c r="H24" s="37"/>
      <c r="I24" s="37"/>
      <c r="J24" s="37"/>
      <c r="K24" s="37"/>
      <c r="L24" s="37"/>
    </row>
    <row r="25" spans="1:12" x14ac:dyDescent="0.2">
      <c r="A25" s="37"/>
      <c r="B25" s="37"/>
      <c r="C25" s="37"/>
      <c r="D25" s="37"/>
      <c r="E25" s="37"/>
      <c r="F25" s="37"/>
      <c r="G25" s="37"/>
      <c r="H25" s="37"/>
      <c r="I25" s="37"/>
      <c r="J25" s="37"/>
      <c r="K25" s="37"/>
      <c r="L25" s="37"/>
    </row>
    <row r="26" spans="1:12" x14ac:dyDescent="0.2">
      <c r="A26" s="37"/>
      <c r="B26" s="37"/>
      <c r="C26" s="37"/>
      <c r="D26" s="37"/>
      <c r="E26" s="37"/>
      <c r="F26" s="37"/>
      <c r="G26" s="37"/>
      <c r="H26" s="37"/>
      <c r="I26" s="37"/>
      <c r="J26" s="37"/>
      <c r="K26" s="37"/>
      <c r="L26" s="37"/>
    </row>
    <row r="27" spans="1:12" x14ac:dyDescent="0.2">
      <c r="A27" s="37"/>
      <c r="B27" s="37"/>
      <c r="C27" s="37"/>
      <c r="D27" s="37"/>
      <c r="E27" s="37"/>
      <c r="F27" s="37"/>
      <c r="G27" s="37"/>
      <c r="H27" s="37"/>
      <c r="I27" s="37"/>
      <c r="J27" s="37"/>
      <c r="K27" s="37"/>
      <c r="L27" s="37"/>
    </row>
    <row r="28" spans="1:12" x14ac:dyDescent="0.2">
      <c r="A28" s="37"/>
      <c r="B28" s="37"/>
      <c r="C28" s="37"/>
      <c r="D28" s="37"/>
      <c r="E28" s="37"/>
      <c r="F28" s="37"/>
      <c r="G28" s="37"/>
      <c r="H28" s="37"/>
      <c r="I28" s="37"/>
      <c r="J28" s="37"/>
      <c r="K28" s="37"/>
      <c r="L28" s="37"/>
    </row>
    <row r="29" spans="1:12" x14ac:dyDescent="0.2">
      <c r="A29" s="37"/>
      <c r="B29" s="37"/>
      <c r="C29" s="37"/>
      <c r="D29" s="37"/>
      <c r="E29" s="37"/>
      <c r="F29" s="37"/>
      <c r="G29" s="37"/>
      <c r="H29" s="37"/>
      <c r="I29" s="37"/>
      <c r="J29" s="37"/>
      <c r="K29" s="37"/>
      <c r="L29" s="37"/>
    </row>
    <row r="30" spans="1:12" ht="18" customHeight="1" x14ac:dyDescent="0.2">
      <c r="A30" s="37"/>
      <c r="B30" s="37"/>
      <c r="C30" s="37"/>
      <c r="D30" s="37"/>
      <c r="E30" s="37"/>
      <c r="F30" s="37"/>
      <c r="G30" s="37"/>
      <c r="H30" s="37"/>
      <c r="I30" s="37"/>
      <c r="J30" s="37"/>
      <c r="K30" s="37"/>
      <c r="L30" s="37"/>
    </row>
    <row r="31" spans="1:12" x14ac:dyDescent="0.2">
      <c r="A31" s="37"/>
      <c r="B31" s="37"/>
      <c r="C31" s="37"/>
      <c r="D31" s="37"/>
      <c r="E31" s="37"/>
      <c r="F31" s="37"/>
      <c r="G31" s="37"/>
      <c r="H31" s="37"/>
      <c r="I31" s="37"/>
      <c r="J31" s="37"/>
      <c r="K31" s="37"/>
      <c r="L31" s="37"/>
    </row>
    <row r="32" spans="1:12" x14ac:dyDescent="0.2">
      <c r="A32" s="37"/>
      <c r="B32" s="37"/>
      <c r="C32" s="37"/>
      <c r="D32" s="37"/>
      <c r="E32" s="37"/>
      <c r="F32" s="37"/>
      <c r="G32" s="37"/>
      <c r="H32" s="37"/>
      <c r="I32" s="37"/>
      <c r="J32" s="37"/>
      <c r="K32" s="37"/>
      <c r="L32" s="37"/>
    </row>
    <row r="33" spans="1:12" x14ac:dyDescent="0.2">
      <c r="A33" s="37"/>
      <c r="B33" s="37"/>
      <c r="C33" s="37"/>
      <c r="D33" s="37"/>
      <c r="E33" s="37"/>
      <c r="F33" s="37"/>
      <c r="G33" s="37"/>
      <c r="H33" s="37"/>
      <c r="I33" s="37"/>
      <c r="J33" s="37"/>
      <c r="K33" s="37"/>
      <c r="L33" s="37"/>
    </row>
    <row r="34" spans="1:12" x14ac:dyDescent="0.2">
      <c r="A34" s="37"/>
      <c r="B34" s="37"/>
      <c r="C34" s="37"/>
      <c r="D34" s="37"/>
      <c r="E34" s="37"/>
      <c r="F34" s="37"/>
      <c r="G34" s="37"/>
      <c r="H34" s="37"/>
      <c r="I34" s="37"/>
      <c r="J34" s="37"/>
      <c r="K34" s="37"/>
      <c r="L34" s="37"/>
    </row>
    <row r="35" spans="1:12" ht="18" customHeight="1" x14ac:dyDescent="0.2">
      <c r="A35" s="37"/>
      <c r="B35" s="37"/>
      <c r="C35" s="37"/>
      <c r="D35" s="37"/>
      <c r="E35" s="37"/>
      <c r="F35" s="37"/>
      <c r="G35" s="37"/>
      <c r="H35" s="37"/>
      <c r="I35" s="37"/>
      <c r="J35" s="37"/>
      <c r="K35" s="37"/>
      <c r="L35" s="37"/>
    </row>
    <row r="36" spans="1:12" x14ac:dyDescent="0.2">
      <c r="A36" s="37"/>
      <c r="B36" s="37"/>
      <c r="C36" s="37"/>
      <c r="D36" s="37"/>
      <c r="E36" s="37"/>
      <c r="F36" s="37"/>
      <c r="G36" s="37"/>
      <c r="H36" s="37"/>
      <c r="I36" s="37"/>
      <c r="J36" s="37"/>
      <c r="K36" s="37"/>
      <c r="L36" s="37"/>
    </row>
    <row r="37" spans="1:12" ht="20" customHeight="1" x14ac:dyDescent="0.2">
      <c r="A37" s="37" t="s">
        <v>62</v>
      </c>
      <c r="B37" s="37"/>
      <c r="C37" s="37"/>
      <c r="D37" s="37"/>
      <c r="E37" s="37"/>
      <c r="F37" s="37"/>
      <c r="G37" s="37"/>
      <c r="H37" s="37"/>
      <c r="I37" s="37"/>
      <c r="J37" s="37"/>
      <c r="K37" s="37"/>
      <c r="L37" s="37"/>
    </row>
    <row r="38" spans="1:12" x14ac:dyDescent="0.2">
      <c r="A38" s="37"/>
      <c r="B38" s="37"/>
      <c r="C38" s="37"/>
      <c r="D38" s="37"/>
      <c r="E38" s="37"/>
      <c r="F38" s="37"/>
      <c r="G38" s="37"/>
      <c r="H38" s="37"/>
      <c r="I38" s="37"/>
      <c r="J38" s="37"/>
      <c r="K38" s="37"/>
      <c r="L38" s="37"/>
    </row>
    <row r="39" spans="1:12" x14ac:dyDescent="0.2">
      <c r="A39" s="37"/>
      <c r="B39" s="37"/>
      <c r="C39" s="37"/>
      <c r="D39" s="37"/>
      <c r="E39" s="37"/>
      <c r="F39" s="37"/>
      <c r="G39" s="37"/>
      <c r="H39" s="37"/>
      <c r="I39" s="37"/>
      <c r="J39" s="37"/>
      <c r="K39" s="37"/>
      <c r="L39" s="37"/>
    </row>
    <row r="40" spans="1:12" x14ac:dyDescent="0.2">
      <c r="A40" s="37"/>
      <c r="B40" s="37"/>
      <c r="C40" s="37"/>
      <c r="D40" s="37"/>
      <c r="E40" s="37"/>
      <c r="F40" s="37"/>
      <c r="G40" s="37"/>
      <c r="H40" s="37"/>
      <c r="I40" s="37"/>
      <c r="J40" s="37"/>
      <c r="K40" s="37"/>
      <c r="L40" s="37"/>
    </row>
    <row r="41" spans="1:12" ht="20" customHeight="1" x14ac:dyDescent="0.2">
      <c r="A41" s="37" t="s">
        <v>63</v>
      </c>
      <c r="B41" s="37"/>
      <c r="C41" s="37"/>
      <c r="D41" s="37"/>
      <c r="E41" s="37"/>
      <c r="F41" s="37"/>
      <c r="G41" s="37"/>
      <c r="H41" s="37"/>
      <c r="I41" s="37"/>
      <c r="J41" s="37"/>
      <c r="K41" s="37"/>
      <c r="L41" s="37"/>
    </row>
    <row r="42" spans="1:12" x14ac:dyDescent="0.2">
      <c r="A42" s="37"/>
      <c r="B42" s="37"/>
      <c r="C42" s="37"/>
      <c r="D42" s="37"/>
      <c r="E42" s="37"/>
      <c r="F42" s="37"/>
      <c r="G42" s="37"/>
      <c r="H42" s="37"/>
      <c r="I42" s="37"/>
      <c r="J42" s="37"/>
      <c r="K42" s="37"/>
      <c r="L42" s="37"/>
    </row>
    <row r="43" spans="1:12" x14ac:dyDescent="0.2">
      <c r="A43" s="37"/>
      <c r="B43" s="37"/>
      <c r="C43" s="37"/>
      <c r="D43" s="37"/>
      <c r="E43" s="37"/>
      <c r="F43" s="37"/>
      <c r="G43" s="37"/>
      <c r="H43" s="37"/>
      <c r="I43" s="37"/>
      <c r="J43" s="37"/>
      <c r="K43" s="37"/>
      <c r="L43" s="37"/>
    </row>
    <row r="44" spans="1:12" x14ac:dyDescent="0.2">
      <c r="A44" s="37"/>
      <c r="B44" s="37"/>
      <c r="C44" s="37"/>
      <c r="D44" s="37"/>
      <c r="E44" s="37"/>
      <c r="F44" s="37"/>
      <c r="G44" s="37"/>
      <c r="H44" s="37"/>
      <c r="I44" s="37"/>
      <c r="J44" s="37"/>
      <c r="K44" s="37"/>
      <c r="L44" s="37"/>
    </row>
    <row r="45" spans="1:12" x14ac:dyDescent="0.2">
      <c r="A45" s="37"/>
      <c r="B45" s="37"/>
      <c r="C45" s="37"/>
      <c r="D45" s="37"/>
      <c r="E45" s="37"/>
      <c r="F45" s="37"/>
      <c r="G45" s="37"/>
      <c r="H45" s="37"/>
      <c r="I45" s="37"/>
      <c r="J45" s="37"/>
      <c r="K45" s="37"/>
      <c r="L45" s="37"/>
    </row>
    <row r="46" spans="1:12" x14ac:dyDescent="0.2">
      <c r="A46" s="37"/>
      <c r="B46" s="37"/>
      <c r="C46" s="37"/>
      <c r="D46" s="37"/>
      <c r="E46" s="37"/>
      <c r="F46" s="37"/>
      <c r="G46" s="37"/>
      <c r="H46" s="37"/>
      <c r="I46" s="37"/>
      <c r="J46" s="37"/>
      <c r="K46" s="37"/>
      <c r="L46" s="37"/>
    </row>
    <row r="47" spans="1:12" x14ac:dyDescent="0.2">
      <c r="A47" s="37"/>
      <c r="B47" s="37"/>
      <c r="C47" s="37"/>
      <c r="D47" s="37"/>
      <c r="E47" s="37"/>
      <c r="F47" s="37"/>
      <c r="G47" s="37"/>
      <c r="H47" s="37"/>
      <c r="I47" s="37"/>
      <c r="J47" s="37"/>
      <c r="K47" s="37"/>
      <c r="L47" s="37"/>
    </row>
    <row r="48" spans="1:12" x14ac:dyDescent="0.2">
      <c r="A48" s="37"/>
      <c r="B48" s="37"/>
      <c r="C48" s="37"/>
      <c r="D48" s="37"/>
      <c r="E48" s="37"/>
      <c r="F48" s="37"/>
      <c r="G48" s="37"/>
      <c r="H48" s="37"/>
      <c r="I48" s="37"/>
      <c r="J48" s="37"/>
      <c r="K48" s="37"/>
      <c r="L48" s="37"/>
    </row>
    <row r="49" spans="1:12" x14ac:dyDescent="0.2">
      <c r="A49" s="37"/>
      <c r="B49" s="37"/>
      <c r="C49" s="37"/>
      <c r="D49" s="37"/>
      <c r="E49" s="37"/>
      <c r="F49" s="37"/>
      <c r="G49" s="37"/>
      <c r="H49" s="37"/>
      <c r="I49" s="37"/>
      <c r="J49" s="37"/>
      <c r="K49" s="37"/>
      <c r="L49" s="37"/>
    </row>
    <row r="50" spans="1:12" x14ac:dyDescent="0.2">
      <c r="A50" s="37"/>
      <c r="B50" s="37"/>
      <c r="C50" s="37"/>
      <c r="D50" s="37"/>
      <c r="E50" s="37"/>
      <c r="F50" s="37"/>
      <c r="G50" s="37"/>
      <c r="H50" s="37"/>
      <c r="I50" s="37"/>
      <c r="J50" s="37"/>
      <c r="K50" s="37"/>
      <c r="L50" s="37"/>
    </row>
    <row r="51" spans="1:12" x14ac:dyDescent="0.2">
      <c r="A51" s="37"/>
      <c r="B51" s="37"/>
      <c r="C51" s="37"/>
      <c r="D51" s="37"/>
      <c r="E51" s="37"/>
      <c r="F51" s="37"/>
      <c r="G51" s="37"/>
      <c r="H51" s="37"/>
      <c r="I51" s="37"/>
      <c r="J51" s="37"/>
      <c r="K51" s="37"/>
      <c r="L51" s="37"/>
    </row>
    <row r="52" spans="1:12" x14ac:dyDescent="0.2">
      <c r="A52" s="37"/>
      <c r="B52" s="37"/>
      <c r="C52" s="37"/>
      <c r="D52" s="37"/>
      <c r="E52" s="37"/>
      <c r="F52" s="37"/>
      <c r="G52" s="37"/>
      <c r="H52" s="37"/>
      <c r="I52" s="37"/>
      <c r="J52" s="37"/>
      <c r="K52" s="37"/>
      <c r="L52" s="37"/>
    </row>
    <row r="53" spans="1:12" x14ac:dyDescent="0.2">
      <c r="A53" s="37"/>
      <c r="B53" s="37"/>
      <c r="C53" s="37"/>
      <c r="D53" s="37"/>
      <c r="E53" s="37"/>
      <c r="F53" s="37"/>
      <c r="G53" s="37"/>
      <c r="H53" s="37"/>
      <c r="I53" s="37"/>
      <c r="J53" s="37"/>
      <c r="K53" s="37"/>
      <c r="L53" s="37"/>
    </row>
    <row r="54" spans="1:12" x14ac:dyDescent="0.2">
      <c r="A54" s="37"/>
      <c r="B54" s="37"/>
      <c r="C54" s="37"/>
      <c r="D54" s="37"/>
      <c r="E54" s="37"/>
      <c r="F54" s="37"/>
      <c r="G54" s="37"/>
      <c r="H54" s="37"/>
      <c r="I54" s="37"/>
      <c r="J54" s="37"/>
      <c r="K54" s="37"/>
      <c r="L54" s="37"/>
    </row>
    <row r="55" spans="1:12" ht="20" customHeight="1" x14ac:dyDescent="0.2">
      <c r="A55" s="37" t="s">
        <v>64</v>
      </c>
      <c r="B55" s="37"/>
      <c r="C55" s="37"/>
      <c r="D55" s="37"/>
      <c r="E55" s="37"/>
      <c r="F55" s="37"/>
      <c r="G55" s="37"/>
      <c r="H55" s="37"/>
      <c r="I55" s="37"/>
      <c r="J55" s="37"/>
      <c r="K55" s="37"/>
      <c r="L55" s="37"/>
    </row>
    <row r="56" spans="1:12" x14ac:dyDescent="0.2">
      <c r="A56" s="37"/>
      <c r="B56" s="37"/>
      <c r="C56" s="37"/>
      <c r="D56" s="37"/>
      <c r="E56" s="37"/>
      <c r="F56" s="37"/>
      <c r="G56" s="37"/>
      <c r="H56" s="37"/>
      <c r="I56" s="37"/>
      <c r="J56" s="37"/>
      <c r="K56" s="37"/>
      <c r="L56" s="37"/>
    </row>
    <row r="57" spans="1:12" x14ac:dyDescent="0.2">
      <c r="A57" s="37"/>
      <c r="B57" s="37"/>
      <c r="C57" s="37"/>
      <c r="D57" s="37"/>
      <c r="E57" s="37"/>
      <c r="F57" s="37"/>
      <c r="G57" s="37"/>
      <c r="H57" s="37"/>
      <c r="I57" s="37"/>
      <c r="J57" s="37"/>
      <c r="K57" s="37"/>
      <c r="L57" s="37"/>
    </row>
    <row r="58" spans="1:12" x14ac:dyDescent="0.2">
      <c r="A58" s="37"/>
      <c r="B58" s="37"/>
      <c r="C58" s="37"/>
      <c r="D58" s="37"/>
      <c r="E58" s="37"/>
      <c r="F58" s="37"/>
      <c r="G58" s="37"/>
      <c r="H58" s="37"/>
      <c r="I58" s="37"/>
      <c r="J58" s="37"/>
      <c r="K58" s="37"/>
      <c r="L58" s="37"/>
    </row>
    <row r="59" spans="1:12" x14ac:dyDescent="0.2">
      <c r="A59" s="37"/>
      <c r="B59" s="37"/>
      <c r="C59" s="37"/>
      <c r="D59" s="37"/>
      <c r="E59" s="37"/>
      <c r="F59" s="37"/>
      <c r="G59" s="37"/>
      <c r="H59" s="37"/>
      <c r="I59" s="37"/>
      <c r="J59" s="37"/>
      <c r="K59" s="37"/>
      <c r="L59" s="37"/>
    </row>
    <row r="60" spans="1:12" x14ac:dyDescent="0.2">
      <c r="A60" s="37"/>
      <c r="B60" s="37"/>
      <c r="C60" s="37"/>
      <c r="D60" s="37"/>
      <c r="E60" s="37"/>
      <c r="F60" s="37"/>
      <c r="G60" s="37"/>
      <c r="H60" s="37"/>
      <c r="I60" s="37"/>
      <c r="J60" s="37"/>
      <c r="K60" s="37"/>
      <c r="L60" s="37"/>
    </row>
    <row r="61" spans="1:12" x14ac:dyDescent="0.2">
      <c r="A61" s="37"/>
      <c r="B61" s="37"/>
      <c r="C61" s="37"/>
      <c r="D61" s="37"/>
      <c r="E61" s="37"/>
      <c r="F61" s="37"/>
      <c r="G61" s="37"/>
      <c r="H61" s="37"/>
      <c r="I61" s="37"/>
      <c r="J61" s="37"/>
      <c r="K61" s="37"/>
      <c r="L61" s="37"/>
    </row>
    <row r="62" spans="1:12" x14ac:dyDescent="0.2">
      <c r="A62" s="37"/>
      <c r="B62" s="37"/>
      <c r="C62" s="37"/>
      <c r="D62" s="37"/>
      <c r="E62" s="37"/>
      <c r="F62" s="37"/>
      <c r="G62" s="37"/>
      <c r="H62" s="37"/>
      <c r="I62" s="37"/>
      <c r="J62" s="37"/>
      <c r="K62" s="37"/>
      <c r="L62" s="37"/>
    </row>
    <row r="63" spans="1:12" x14ac:dyDescent="0.2">
      <c r="A63" s="37"/>
      <c r="B63" s="37"/>
      <c r="C63" s="37"/>
      <c r="D63" s="37"/>
      <c r="E63" s="37"/>
      <c r="F63" s="37"/>
      <c r="G63" s="37"/>
      <c r="H63" s="37"/>
      <c r="I63" s="37"/>
      <c r="J63" s="37"/>
      <c r="K63" s="37"/>
      <c r="L63" s="37"/>
    </row>
    <row r="64" spans="1:12" x14ac:dyDescent="0.2">
      <c r="A64" s="37"/>
      <c r="B64" s="37"/>
      <c r="C64" s="37"/>
      <c r="D64" s="37"/>
      <c r="E64" s="37"/>
      <c r="F64" s="37"/>
      <c r="G64" s="37"/>
      <c r="H64" s="37"/>
      <c r="I64" s="37"/>
      <c r="J64" s="37"/>
      <c r="K64" s="37"/>
      <c r="L64" s="37"/>
    </row>
    <row r="65" spans="1:12" x14ac:dyDescent="0.2">
      <c r="A65" s="37"/>
      <c r="B65" s="37"/>
      <c r="C65" s="37"/>
      <c r="D65" s="37"/>
      <c r="E65" s="37"/>
      <c r="F65" s="37"/>
      <c r="G65" s="37"/>
      <c r="H65" s="37"/>
      <c r="I65" s="37"/>
      <c r="J65" s="37"/>
      <c r="K65" s="37"/>
      <c r="L65" s="37"/>
    </row>
    <row r="66" spans="1:12" x14ac:dyDescent="0.2">
      <c r="A66" s="37"/>
      <c r="B66" s="37"/>
      <c r="C66" s="37"/>
      <c r="D66" s="37"/>
      <c r="E66" s="37"/>
      <c r="F66" s="37"/>
      <c r="G66" s="37"/>
      <c r="H66" s="37"/>
      <c r="I66" s="37"/>
      <c r="J66" s="37"/>
      <c r="K66" s="37"/>
      <c r="L66" s="37"/>
    </row>
    <row r="67" spans="1:12" x14ac:dyDescent="0.2">
      <c r="A67" s="37"/>
      <c r="B67" s="37"/>
      <c r="C67" s="37"/>
      <c r="D67" s="37"/>
      <c r="E67" s="37"/>
      <c r="F67" s="37"/>
      <c r="G67" s="37"/>
      <c r="H67" s="37"/>
      <c r="I67" s="37"/>
      <c r="J67" s="37"/>
      <c r="K67" s="37"/>
      <c r="L67" s="37"/>
    </row>
    <row r="68" spans="1:12" x14ac:dyDescent="0.2">
      <c r="A68" s="37"/>
      <c r="B68" s="37"/>
      <c r="C68" s="37"/>
      <c r="D68" s="37"/>
      <c r="E68" s="37"/>
      <c r="F68" s="37"/>
      <c r="G68" s="37"/>
      <c r="H68" s="37"/>
      <c r="I68" s="37"/>
      <c r="J68" s="37"/>
      <c r="K68" s="37"/>
      <c r="L68" s="37"/>
    </row>
    <row r="69" spans="1:12" x14ac:dyDescent="0.2">
      <c r="A69" s="37"/>
      <c r="B69" s="37"/>
      <c r="C69" s="37"/>
      <c r="D69" s="37"/>
      <c r="E69" s="37"/>
      <c r="F69" s="37"/>
      <c r="G69" s="37"/>
      <c r="H69" s="37"/>
      <c r="I69" s="37"/>
      <c r="J69" s="37"/>
      <c r="K69" s="37"/>
      <c r="L69" s="37"/>
    </row>
    <row r="70" spans="1:12" x14ac:dyDescent="0.2">
      <c r="A70" s="37"/>
      <c r="B70" s="37"/>
      <c r="C70" s="37"/>
      <c r="D70" s="37"/>
      <c r="E70" s="37"/>
      <c r="F70" s="37"/>
      <c r="G70" s="37"/>
      <c r="H70" s="37"/>
      <c r="I70" s="37"/>
      <c r="J70" s="37"/>
      <c r="K70" s="37"/>
      <c r="L70" s="37"/>
    </row>
    <row r="71" spans="1:12" ht="20" customHeight="1" x14ac:dyDescent="0.2">
      <c r="A71" s="37" t="s">
        <v>65</v>
      </c>
      <c r="B71" s="37"/>
      <c r="C71" s="37"/>
      <c r="D71" s="37"/>
      <c r="E71" s="37"/>
      <c r="F71" s="37"/>
      <c r="G71" s="37"/>
      <c r="H71" s="37"/>
      <c r="I71" s="37"/>
      <c r="J71" s="37"/>
      <c r="K71" s="37"/>
      <c r="L71" s="37"/>
    </row>
    <row r="72" spans="1:12" x14ac:dyDescent="0.2">
      <c r="A72" s="37"/>
      <c r="B72" s="37"/>
      <c r="C72" s="37"/>
      <c r="D72" s="37"/>
      <c r="E72" s="37"/>
      <c r="F72" s="37"/>
      <c r="G72" s="37"/>
      <c r="H72" s="37"/>
      <c r="I72" s="37"/>
      <c r="J72" s="37"/>
      <c r="K72" s="37"/>
      <c r="L72" s="37"/>
    </row>
    <row r="73" spans="1:12" x14ac:dyDescent="0.2">
      <c r="A73" s="37"/>
      <c r="B73" s="37"/>
      <c r="C73" s="37"/>
      <c r="D73" s="37"/>
      <c r="E73" s="37"/>
      <c r="F73" s="37"/>
      <c r="G73" s="37"/>
      <c r="H73" s="37"/>
      <c r="I73" s="37"/>
      <c r="J73" s="37"/>
      <c r="K73" s="37"/>
      <c r="L73" s="37"/>
    </row>
    <row r="74" spans="1:12" x14ac:dyDescent="0.2">
      <c r="A74" s="37"/>
      <c r="B74" s="37"/>
      <c r="C74" s="37"/>
      <c r="D74" s="37"/>
      <c r="E74" s="37"/>
      <c r="F74" s="37"/>
      <c r="G74" s="37"/>
      <c r="H74" s="37"/>
      <c r="I74" s="37"/>
      <c r="J74" s="37"/>
      <c r="K74" s="37"/>
      <c r="L74" s="37"/>
    </row>
    <row r="75" spans="1:12" x14ac:dyDescent="0.2">
      <c r="A75" s="37"/>
      <c r="B75" s="37"/>
      <c r="C75" s="37"/>
      <c r="D75" s="37"/>
      <c r="E75" s="37"/>
      <c r="F75" s="37"/>
      <c r="G75" s="37"/>
      <c r="H75" s="37"/>
      <c r="I75" s="37"/>
      <c r="J75" s="37"/>
      <c r="K75" s="37"/>
      <c r="L75" s="37"/>
    </row>
    <row r="76" spans="1:12" x14ac:dyDescent="0.2">
      <c r="A76" s="37"/>
      <c r="B76" s="37"/>
      <c r="C76" s="37"/>
      <c r="D76" s="37"/>
      <c r="E76" s="37"/>
      <c r="F76" s="37"/>
      <c r="G76" s="37"/>
      <c r="H76" s="37"/>
      <c r="I76" s="37"/>
      <c r="J76" s="37"/>
      <c r="K76" s="37"/>
      <c r="L76" s="37"/>
    </row>
    <row r="77" spans="1:12" x14ac:dyDescent="0.2">
      <c r="A77" s="37"/>
      <c r="B77" s="37"/>
      <c r="C77" s="37"/>
      <c r="D77" s="37"/>
      <c r="E77" s="37"/>
      <c r="F77" s="37"/>
      <c r="G77" s="37"/>
      <c r="H77" s="37"/>
      <c r="I77" s="37"/>
      <c r="J77" s="37"/>
      <c r="K77" s="37"/>
      <c r="L77" s="37"/>
    </row>
    <row r="78" spans="1:12" x14ac:dyDescent="0.2">
      <c r="A78" s="37"/>
      <c r="B78" s="37"/>
      <c r="C78" s="37"/>
      <c r="D78" s="37"/>
      <c r="E78" s="37"/>
      <c r="F78" s="37"/>
      <c r="G78" s="37"/>
      <c r="H78" s="37"/>
      <c r="I78" s="37"/>
      <c r="J78" s="37"/>
      <c r="K78" s="37"/>
      <c r="L78" s="37"/>
    </row>
    <row r="79" spans="1:12" x14ac:dyDescent="0.2">
      <c r="A79" s="37"/>
      <c r="B79" s="37"/>
      <c r="C79" s="37"/>
      <c r="D79" s="37"/>
      <c r="E79" s="37"/>
      <c r="F79" s="37"/>
      <c r="G79" s="37"/>
      <c r="H79" s="37"/>
      <c r="I79" s="37"/>
      <c r="J79" s="37"/>
      <c r="K79" s="37"/>
      <c r="L79" s="37"/>
    </row>
    <row r="80" spans="1:12" x14ac:dyDescent="0.2">
      <c r="A80" s="37"/>
      <c r="B80" s="37"/>
      <c r="C80" s="37"/>
      <c r="D80" s="37"/>
      <c r="E80" s="37"/>
      <c r="F80" s="37"/>
      <c r="G80" s="37"/>
      <c r="H80" s="37"/>
      <c r="I80" s="37"/>
      <c r="J80" s="37"/>
      <c r="K80" s="37"/>
      <c r="L80" s="37"/>
    </row>
    <row r="81" spans="1:12" x14ac:dyDescent="0.2">
      <c r="A81" s="37"/>
      <c r="B81" s="37"/>
      <c r="C81" s="37"/>
      <c r="D81" s="37"/>
      <c r="E81" s="37"/>
      <c r="F81" s="37"/>
      <c r="G81" s="37"/>
      <c r="H81" s="37"/>
      <c r="I81" s="37"/>
      <c r="J81" s="37"/>
      <c r="K81" s="37"/>
      <c r="L81" s="37"/>
    </row>
    <row r="82" spans="1:12" x14ac:dyDescent="0.2">
      <c r="A82" s="37"/>
      <c r="B82" s="37"/>
      <c r="C82" s="37"/>
      <c r="D82" s="37"/>
      <c r="E82" s="37"/>
      <c r="F82" s="37"/>
      <c r="G82" s="37"/>
      <c r="H82" s="37"/>
      <c r="I82" s="37"/>
      <c r="J82" s="37"/>
      <c r="K82" s="37"/>
      <c r="L82" s="37"/>
    </row>
    <row r="83" spans="1:12" x14ac:dyDescent="0.2">
      <c r="A83" s="37"/>
      <c r="B83" s="37"/>
      <c r="C83" s="37"/>
      <c r="D83" s="37"/>
      <c r="E83" s="37"/>
      <c r="F83" s="37"/>
      <c r="G83" s="37"/>
      <c r="H83" s="37"/>
      <c r="I83" s="37"/>
      <c r="J83" s="37"/>
      <c r="K83" s="37"/>
      <c r="L83" s="37"/>
    </row>
    <row r="84" spans="1:12" x14ac:dyDescent="0.2">
      <c r="A84" s="37"/>
      <c r="B84" s="37"/>
      <c r="C84" s="37"/>
      <c r="D84" s="37"/>
      <c r="E84" s="37"/>
      <c r="F84" s="37"/>
      <c r="G84" s="37"/>
      <c r="H84" s="37"/>
      <c r="I84" s="37"/>
      <c r="J84" s="37"/>
      <c r="K84" s="37"/>
      <c r="L84" s="37"/>
    </row>
    <row r="85" spans="1:12" x14ac:dyDescent="0.2">
      <c r="A85" s="37"/>
      <c r="B85" s="37"/>
      <c r="C85" s="37"/>
      <c r="D85" s="37"/>
      <c r="E85" s="37"/>
      <c r="F85" s="37"/>
      <c r="G85" s="37"/>
      <c r="H85" s="37"/>
      <c r="I85" s="37"/>
      <c r="J85" s="37"/>
      <c r="K85" s="37"/>
      <c r="L85" s="37"/>
    </row>
    <row r="86" spans="1:12" x14ac:dyDescent="0.2">
      <c r="A86" s="31"/>
      <c r="B86" s="31"/>
      <c r="C86" s="31"/>
      <c r="D86" s="31"/>
      <c r="E86" s="31"/>
      <c r="F86" s="31"/>
      <c r="G86" s="31"/>
      <c r="H86" s="31"/>
      <c r="I86" s="31"/>
      <c r="J86" s="31"/>
      <c r="K86" s="31"/>
      <c r="L86" s="31"/>
    </row>
    <row r="87" spans="1:12" x14ac:dyDescent="0.2">
      <c r="A87" s="31"/>
      <c r="B87" s="31"/>
      <c r="C87" s="31"/>
      <c r="D87" s="31"/>
      <c r="E87" s="31"/>
      <c r="F87" s="31"/>
      <c r="G87" s="31"/>
      <c r="H87" s="31"/>
      <c r="I87" s="31"/>
      <c r="J87" s="31"/>
      <c r="K87" s="31"/>
      <c r="L87" s="31"/>
    </row>
    <row r="88" spans="1:12" x14ac:dyDescent="0.2">
      <c r="A88" s="31"/>
      <c r="B88" s="31"/>
      <c r="C88" s="31"/>
      <c r="D88" s="31"/>
      <c r="E88" s="31"/>
      <c r="F88" s="31"/>
      <c r="G88" s="31"/>
      <c r="H88" s="31"/>
      <c r="I88" s="31"/>
      <c r="J88" s="31"/>
      <c r="K88" s="31"/>
      <c r="L88" s="31"/>
    </row>
    <row r="89" spans="1:12" x14ac:dyDescent="0.2">
      <c r="A89" s="31"/>
      <c r="B89" s="31"/>
      <c r="C89" s="31"/>
      <c r="D89" s="31"/>
      <c r="E89" s="31"/>
      <c r="F89" s="31"/>
      <c r="G89" s="31"/>
      <c r="H89" s="31"/>
      <c r="I89" s="31"/>
      <c r="J89" s="31"/>
      <c r="K89" s="31"/>
      <c r="L89" s="31"/>
    </row>
    <row r="90" spans="1:12" x14ac:dyDescent="0.2">
      <c r="A90" s="31"/>
      <c r="B90" s="31"/>
      <c r="C90" s="31"/>
      <c r="D90" s="31"/>
      <c r="E90" s="31"/>
      <c r="F90" s="31"/>
      <c r="G90" s="31"/>
      <c r="H90" s="31"/>
      <c r="I90" s="31"/>
      <c r="J90" s="31"/>
      <c r="K90" s="31"/>
      <c r="L90" s="31"/>
    </row>
    <row r="91" spans="1:12" x14ac:dyDescent="0.2">
      <c r="A91" s="31"/>
      <c r="B91" s="31"/>
      <c r="C91" s="31"/>
      <c r="D91" s="31"/>
      <c r="E91" s="31"/>
      <c r="F91" s="31"/>
      <c r="G91" s="31"/>
      <c r="H91" s="31"/>
      <c r="I91" s="31"/>
      <c r="J91" s="31"/>
      <c r="K91" s="31"/>
      <c r="L91" s="31"/>
    </row>
    <row r="92" spans="1:12" x14ac:dyDescent="0.2">
      <c r="A92" s="31"/>
      <c r="B92" s="31"/>
      <c r="C92" s="31"/>
      <c r="D92" s="31"/>
      <c r="E92" s="31"/>
      <c r="F92" s="31"/>
      <c r="G92" s="31"/>
      <c r="H92" s="31"/>
      <c r="I92" s="31"/>
      <c r="J92" s="31"/>
      <c r="K92" s="31"/>
      <c r="L92" s="31"/>
    </row>
    <row r="93" spans="1:12" x14ac:dyDescent="0.2">
      <c r="A93" s="31"/>
      <c r="B93" s="31"/>
      <c r="C93" s="31"/>
      <c r="D93" s="31"/>
      <c r="E93" s="31"/>
      <c r="F93" s="31"/>
      <c r="G93" s="31"/>
      <c r="H93" s="31"/>
      <c r="I93" s="31"/>
      <c r="J93" s="31"/>
      <c r="K93" s="31"/>
      <c r="L93" s="31"/>
    </row>
    <row r="94" spans="1:12" x14ac:dyDescent="0.2">
      <c r="A94" s="31"/>
      <c r="B94" s="31"/>
      <c r="C94" s="31"/>
      <c r="D94" s="31"/>
      <c r="E94" s="31"/>
      <c r="F94" s="31"/>
      <c r="G94" s="31"/>
      <c r="H94" s="31"/>
      <c r="I94" s="31"/>
      <c r="J94" s="31"/>
      <c r="K94" s="31"/>
      <c r="L94" s="31"/>
    </row>
    <row r="95" spans="1:12" x14ac:dyDescent="0.2">
      <c r="A95" s="31"/>
      <c r="B95" s="31"/>
      <c r="C95" s="31"/>
      <c r="D95" s="31"/>
      <c r="E95" s="31"/>
      <c r="F95" s="31"/>
      <c r="G95" s="31"/>
      <c r="H95" s="31"/>
      <c r="I95" s="31"/>
      <c r="J95" s="31"/>
      <c r="K95" s="31"/>
      <c r="L95" s="31"/>
    </row>
    <row r="96" spans="1:12" x14ac:dyDescent="0.2">
      <c r="A96" s="31"/>
      <c r="B96" s="31"/>
      <c r="C96" s="31"/>
      <c r="D96" s="31"/>
      <c r="E96" s="31"/>
      <c r="F96" s="31"/>
      <c r="G96" s="31"/>
      <c r="H96" s="31"/>
      <c r="I96" s="31"/>
      <c r="J96" s="31"/>
      <c r="K96" s="31"/>
      <c r="L96" s="31"/>
    </row>
    <row r="97" spans="1:12" x14ac:dyDescent="0.2">
      <c r="A97" s="31"/>
      <c r="B97" s="31"/>
      <c r="C97" s="31"/>
      <c r="D97" s="31"/>
      <c r="E97" s="31"/>
      <c r="F97" s="31"/>
      <c r="G97" s="31"/>
      <c r="H97" s="31"/>
      <c r="I97" s="31"/>
      <c r="J97" s="31"/>
      <c r="K97" s="31"/>
      <c r="L97" s="31"/>
    </row>
    <row r="98" spans="1:12" x14ac:dyDescent="0.2">
      <c r="A98" s="31"/>
      <c r="B98" s="31"/>
      <c r="C98" s="31"/>
      <c r="D98" s="31"/>
      <c r="E98" s="31"/>
      <c r="F98" s="31"/>
      <c r="G98" s="31"/>
      <c r="H98" s="31"/>
      <c r="I98" s="31"/>
      <c r="J98" s="31"/>
      <c r="K98" s="31"/>
      <c r="L98" s="31"/>
    </row>
    <row r="99" spans="1:12" x14ac:dyDescent="0.2">
      <c r="A99" s="31"/>
      <c r="B99" s="31"/>
      <c r="C99" s="31"/>
      <c r="D99" s="31"/>
      <c r="E99" s="31"/>
      <c r="F99" s="31"/>
      <c r="G99" s="31"/>
      <c r="H99" s="31"/>
      <c r="I99" s="31"/>
      <c r="J99" s="31"/>
      <c r="K99" s="31"/>
      <c r="L99" s="31"/>
    </row>
    <row r="100" spans="1:12" x14ac:dyDescent="0.2">
      <c r="A100" s="31"/>
      <c r="B100" s="31"/>
      <c r="C100" s="31"/>
      <c r="D100" s="31"/>
      <c r="E100" s="31"/>
      <c r="F100" s="31"/>
      <c r="G100" s="31"/>
      <c r="H100" s="31"/>
      <c r="I100" s="31"/>
      <c r="J100" s="31"/>
      <c r="K100" s="31"/>
      <c r="L100" s="31"/>
    </row>
    <row r="101" spans="1:12" x14ac:dyDescent="0.2">
      <c r="A101" s="31"/>
      <c r="B101" s="31"/>
      <c r="C101" s="31"/>
      <c r="D101" s="31"/>
      <c r="E101" s="31"/>
      <c r="F101" s="31"/>
      <c r="G101" s="31"/>
      <c r="H101" s="31"/>
      <c r="I101" s="31"/>
      <c r="J101" s="31"/>
      <c r="K101" s="31"/>
      <c r="L101" s="31"/>
    </row>
  </sheetData>
  <sheetProtection sheet="1" objects="1" scenarios="1"/>
  <mergeCells count="9">
    <mergeCell ref="A41:L54"/>
    <mergeCell ref="A55:L70"/>
    <mergeCell ref="A71:L85"/>
    <mergeCell ref="A1:L1"/>
    <mergeCell ref="A4:L5"/>
    <mergeCell ref="A7:L17"/>
    <mergeCell ref="A18:L23"/>
    <mergeCell ref="A24:L36"/>
    <mergeCell ref="A37:L40"/>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I36"/>
  <sheetViews>
    <sheetView showGridLines="0" tabSelected="1" workbookViewId="0">
      <selection activeCell="B1" sqref="B1:D2"/>
    </sheetView>
  </sheetViews>
  <sheetFormatPr baseColWidth="10" defaultRowHeight="20" x14ac:dyDescent="0.2"/>
  <cols>
    <col min="1" max="1" width="12.109375" style="1" customWidth="1"/>
    <col min="2" max="2" width="25.6640625" customWidth="1"/>
    <col min="3" max="3" width="11.21875" bestFit="1" customWidth="1"/>
    <col min="4" max="4" width="51.109375" customWidth="1"/>
  </cols>
  <sheetData>
    <row r="1" spans="1:5" ht="18" customHeight="1" x14ac:dyDescent="0.2">
      <c r="B1" s="40" t="s">
        <v>0</v>
      </c>
      <c r="C1" s="40"/>
      <c r="D1" s="40"/>
      <c r="E1" s="2"/>
    </row>
    <row r="2" spans="1:5" ht="18" customHeight="1" x14ac:dyDescent="0.2">
      <c r="B2" s="40"/>
      <c r="C2" s="40"/>
      <c r="D2" s="40"/>
      <c r="E2" s="2"/>
    </row>
    <row r="4" spans="1:5" ht="38" customHeight="1" x14ac:dyDescent="0.2">
      <c r="B4" s="41" t="s">
        <v>1</v>
      </c>
      <c r="C4" s="42"/>
      <c r="D4" s="43"/>
    </row>
    <row r="5" spans="1:5" ht="38" customHeight="1" x14ac:dyDescent="0.2">
      <c r="A5" s="3"/>
      <c r="B5" s="4" t="s">
        <v>2</v>
      </c>
      <c r="C5" s="5"/>
      <c r="D5" s="6"/>
    </row>
    <row r="6" spans="1:5" ht="38" customHeight="1" x14ac:dyDescent="0.2">
      <c r="B6" s="7" t="s">
        <v>3</v>
      </c>
      <c r="C6" s="32">
        <v>25000</v>
      </c>
      <c r="D6" s="8" t="s">
        <v>4</v>
      </c>
    </row>
    <row r="7" spans="1:5" ht="38" customHeight="1" x14ac:dyDescent="0.2">
      <c r="B7" s="7" t="s">
        <v>5</v>
      </c>
      <c r="C7" s="32">
        <v>20000</v>
      </c>
      <c r="D7" s="8" t="s">
        <v>50</v>
      </c>
    </row>
    <row r="8" spans="1:5" ht="38" customHeight="1" x14ac:dyDescent="0.2">
      <c r="B8" s="9" t="s">
        <v>6</v>
      </c>
      <c r="C8" s="10"/>
      <c r="D8" s="11"/>
    </row>
    <row r="9" spans="1:5" ht="38" customHeight="1" x14ac:dyDescent="0.2">
      <c r="A9" s="3"/>
      <c r="B9" s="7" t="s">
        <v>41</v>
      </c>
      <c r="C9" s="33">
        <v>0.6</v>
      </c>
      <c r="D9" s="8" t="s">
        <v>68</v>
      </c>
      <c r="E9" s="12"/>
    </row>
    <row r="10" spans="1:5" ht="38" customHeight="1" x14ac:dyDescent="0.2">
      <c r="B10" s="7" t="s">
        <v>7</v>
      </c>
      <c r="C10" s="34">
        <v>1.25E-3</v>
      </c>
      <c r="D10" s="8" t="s">
        <v>55</v>
      </c>
    </row>
    <row r="11" spans="1:5" ht="38" customHeight="1" x14ac:dyDescent="0.2">
      <c r="B11" s="7" t="s">
        <v>8</v>
      </c>
      <c r="C11" s="35">
        <v>36</v>
      </c>
      <c r="D11" s="8" t="s">
        <v>66</v>
      </c>
    </row>
    <row r="12" spans="1:5" ht="38" customHeight="1" x14ac:dyDescent="0.2">
      <c r="B12" s="7" t="s">
        <v>9</v>
      </c>
      <c r="C12" s="33">
        <v>0.08</v>
      </c>
      <c r="D12" s="8" t="s">
        <v>67</v>
      </c>
    </row>
    <row r="13" spans="1:5" ht="38" customHeight="1" x14ac:dyDescent="0.2">
      <c r="B13" s="9" t="s">
        <v>10</v>
      </c>
      <c r="C13" s="13"/>
      <c r="D13" s="14"/>
    </row>
    <row r="14" spans="1:5" ht="38" customHeight="1" x14ac:dyDescent="0.2">
      <c r="B14" s="7" t="s">
        <v>51</v>
      </c>
      <c r="C14" s="32">
        <v>0</v>
      </c>
      <c r="D14" s="8" t="s">
        <v>11</v>
      </c>
    </row>
    <row r="15" spans="1:5" ht="38" customHeight="1" x14ac:dyDescent="0.2">
      <c r="A15" s="3"/>
      <c r="B15" s="7" t="s">
        <v>12</v>
      </c>
      <c r="C15" s="32">
        <v>0</v>
      </c>
      <c r="D15" s="8" t="s">
        <v>13</v>
      </c>
    </row>
    <row r="16" spans="1:5" ht="38" customHeight="1" x14ac:dyDescent="0.2">
      <c r="B16" s="7" t="s">
        <v>14</v>
      </c>
      <c r="C16" s="32">
        <v>0</v>
      </c>
      <c r="D16" s="8" t="s">
        <v>38</v>
      </c>
    </row>
    <row r="17" spans="1:9" ht="38" customHeight="1" x14ac:dyDescent="0.2">
      <c r="B17" s="9" t="s">
        <v>15</v>
      </c>
      <c r="C17" s="13"/>
      <c r="D17" s="14"/>
    </row>
    <row r="18" spans="1:9" ht="38" customHeight="1" x14ac:dyDescent="0.2">
      <c r="B18" s="7" t="s">
        <v>16</v>
      </c>
      <c r="C18" s="32">
        <v>0</v>
      </c>
      <c r="D18" s="8" t="s">
        <v>17</v>
      </c>
    </row>
    <row r="19" spans="1:9" ht="38" customHeight="1" x14ac:dyDescent="0.2">
      <c r="B19" s="7" t="s">
        <v>18</v>
      </c>
      <c r="C19" s="32">
        <v>0</v>
      </c>
      <c r="D19" s="8" t="s">
        <v>52</v>
      </c>
    </row>
    <row r="20" spans="1:9" ht="18" customHeight="1" x14ac:dyDescent="0.2"/>
    <row r="21" spans="1:9" ht="18" customHeight="1" x14ac:dyDescent="0.2">
      <c r="A21" s="3"/>
    </row>
    <row r="22" spans="1:9" ht="38" customHeight="1" x14ac:dyDescent="0.2">
      <c r="B22" s="41" t="s">
        <v>19</v>
      </c>
      <c r="C22" s="42"/>
      <c r="D22" s="43"/>
    </row>
    <row r="23" spans="1:9" ht="38" customHeight="1" x14ac:dyDescent="0.2">
      <c r="B23" s="4" t="s">
        <v>37</v>
      </c>
      <c r="C23" s="15"/>
      <c r="D23" s="16"/>
    </row>
    <row r="24" spans="1:9" ht="38" customHeight="1" x14ac:dyDescent="0.2">
      <c r="B24" s="7" t="s">
        <v>20</v>
      </c>
      <c r="C24" s="17">
        <f>C7+SUM(C14:C16)</f>
        <v>20000</v>
      </c>
      <c r="D24" s="8" t="s">
        <v>21</v>
      </c>
    </row>
    <row r="25" spans="1:9" ht="38" customHeight="1" x14ac:dyDescent="0.2">
      <c r="B25" s="7" t="s">
        <v>22</v>
      </c>
      <c r="C25" s="17">
        <f>SUM(C18:C19)</f>
        <v>0</v>
      </c>
      <c r="D25" s="8" t="s">
        <v>23</v>
      </c>
      <c r="F25" s="3"/>
      <c r="H25" s="18"/>
      <c r="I25" s="19"/>
    </row>
    <row r="26" spans="1:9" ht="38" customHeight="1" x14ac:dyDescent="0.2">
      <c r="B26" s="7" t="s">
        <v>24</v>
      </c>
      <c r="C26" s="17">
        <f>C24-C25</f>
        <v>20000</v>
      </c>
      <c r="D26" s="8" t="s">
        <v>25</v>
      </c>
      <c r="F26" s="1"/>
    </row>
    <row r="27" spans="1:9" ht="38" customHeight="1" x14ac:dyDescent="0.2">
      <c r="B27" s="9" t="s">
        <v>26</v>
      </c>
      <c r="C27" s="13"/>
      <c r="D27" s="14"/>
      <c r="F27" s="1"/>
    </row>
    <row r="28" spans="1:9" ht="38" customHeight="1" x14ac:dyDescent="0.2">
      <c r="B28" s="7" t="s">
        <v>27</v>
      </c>
      <c r="C28" s="17">
        <f>C9*C6</f>
        <v>15000</v>
      </c>
      <c r="D28" s="8" t="s">
        <v>69</v>
      </c>
      <c r="F28" s="1"/>
    </row>
    <row r="29" spans="1:9" ht="38" customHeight="1" x14ac:dyDescent="0.2">
      <c r="B29" s="7" t="s">
        <v>28</v>
      </c>
      <c r="C29" s="17">
        <f>C26-C28</f>
        <v>5000</v>
      </c>
      <c r="D29" s="8" t="s">
        <v>39</v>
      </c>
      <c r="F29" s="1"/>
    </row>
    <row r="30" spans="1:9" ht="38" customHeight="1" x14ac:dyDescent="0.2">
      <c r="B30" s="9" t="s">
        <v>29</v>
      </c>
      <c r="C30" s="13"/>
      <c r="D30" s="14"/>
      <c r="F30" s="1"/>
    </row>
    <row r="31" spans="1:9" ht="38" customHeight="1" x14ac:dyDescent="0.2">
      <c r="B31" s="7" t="s">
        <v>30</v>
      </c>
      <c r="C31" s="17">
        <f>C29/C11</f>
        <v>138.88888888888889</v>
      </c>
      <c r="D31" s="8" t="s">
        <v>53</v>
      </c>
      <c r="F31" s="1"/>
    </row>
    <row r="32" spans="1:9" ht="38" customHeight="1" x14ac:dyDescent="0.2">
      <c r="B32" s="7" t="s">
        <v>31</v>
      </c>
      <c r="C32" s="17">
        <f>(C26+C28)*C10</f>
        <v>43.75</v>
      </c>
      <c r="D32" s="8" t="s">
        <v>54</v>
      </c>
      <c r="F32" s="1"/>
    </row>
    <row r="33" spans="2:6" ht="38" customHeight="1" x14ac:dyDescent="0.2">
      <c r="B33" s="9" t="s">
        <v>32</v>
      </c>
      <c r="C33" s="13"/>
      <c r="D33" s="14"/>
      <c r="F33" s="1"/>
    </row>
    <row r="34" spans="2:6" ht="38" customHeight="1" x14ac:dyDescent="0.2">
      <c r="B34" s="7" t="s">
        <v>33</v>
      </c>
      <c r="C34" s="17">
        <f>C32+C31</f>
        <v>182.63888888888889</v>
      </c>
      <c r="D34" s="8" t="s">
        <v>34</v>
      </c>
      <c r="F34" s="1"/>
    </row>
    <row r="35" spans="2:6" ht="38" customHeight="1" x14ac:dyDescent="0.2">
      <c r="B35" s="7" t="s">
        <v>35</v>
      </c>
      <c r="C35" s="20">
        <f>C34*(1+C12)</f>
        <v>197.25</v>
      </c>
      <c r="D35" s="8" t="s">
        <v>36</v>
      </c>
      <c r="F35" s="1"/>
    </row>
    <row r="36" spans="2:6" x14ac:dyDescent="0.2">
      <c r="C36" s="21"/>
    </row>
  </sheetData>
  <sheetProtection sheet="1" objects="1" scenarios="1"/>
  <mergeCells count="3">
    <mergeCell ref="B1:D2"/>
    <mergeCell ref="B4:D4"/>
    <mergeCell ref="B22:D22"/>
  </mergeCells>
  <conditionalFormatting sqref="C7">
    <cfRule type="cellIs" dxfId="3" priority="13" operator="greaterThan">
      <formula>$C$6</formula>
    </cfRule>
  </conditionalFormatting>
  <conditionalFormatting sqref="C9">
    <cfRule type="cellIs" dxfId="2" priority="8" operator="notBetween">
      <formula>0</formula>
      <formula>$C$7/$C$6</formula>
    </cfRule>
  </conditionalFormatting>
  <conditionalFormatting sqref="C6:C7 C11 C14:C16 C18:C19">
    <cfRule type="cellIs" dxfId="1" priority="7" operator="notBetween">
      <formula>0</formula>
      <formula>999999999</formula>
    </cfRule>
  </conditionalFormatting>
  <conditionalFormatting sqref="C9 C10 C12">
    <cfRule type="cellIs" dxfId="0" priority="4" operator="notBetween">
      <formula>0</formula>
      <formula>1</formula>
    </cfRule>
  </conditionalFormatting>
  <dataValidations count="2">
    <dataValidation type="custom" errorStyle="warning" allowBlank="1" showInputMessage="1" showErrorMessage="1" errorTitle="Residual is too high" error="The car's residual value cannot exceed its negotiated sale price" sqref="C9" xr:uid="{00000000-0002-0000-0100-000000000000}">
      <formula1>C9*C6&lt;C7</formula1>
    </dataValidation>
    <dataValidation type="custom" errorStyle="warning" allowBlank="1" showInputMessage="1" showErrorMessage="1" errorTitle="Sale price is too high" error="The Negotiated Sale Price must be lower than the MSRP" sqref="C7" xr:uid="{00000000-0002-0000-0100-000001000000}">
      <formula1>C7&lt;C6</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40"/>
  <sheetViews>
    <sheetView showGridLines="0" workbookViewId="0">
      <selection activeCell="B3" sqref="B3:D4"/>
    </sheetView>
  </sheetViews>
  <sheetFormatPr baseColWidth="10" defaultRowHeight="20" x14ac:dyDescent="0.2"/>
  <cols>
    <col min="2" max="2" width="21" customWidth="1"/>
    <col min="3" max="3" width="10.88671875" customWidth="1"/>
  </cols>
  <sheetData>
    <row r="3" spans="2:4" x14ac:dyDescent="0.2">
      <c r="B3" s="46" t="s">
        <v>43</v>
      </c>
      <c r="C3" s="46"/>
      <c r="D3" s="46"/>
    </row>
    <row r="4" spans="2:4" x14ac:dyDescent="0.2">
      <c r="B4" s="46"/>
      <c r="C4" s="46"/>
      <c r="D4" s="46"/>
    </row>
    <row r="6" spans="2:4" x14ac:dyDescent="0.2">
      <c r="B6" s="44" t="s">
        <v>44</v>
      </c>
      <c r="C6" s="45"/>
    </row>
    <row r="7" spans="2:4" x14ac:dyDescent="0.2">
      <c r="B7" s="30" t="s">
        <v>45</v>
      </c>
      <c r="C7" s="30" t="s">
        <v>40</v>
      </c>
    </row>
    <row r="8" spans="2:4" x14ac:dyDescent="0.2">
      <c r="B8" s="22">
        <v>0.02</v>
      </c>
      <c r="C8" s="23">
        <v>183.89308333333335</v>
      </c>
    </row>
    <row r="9" spans="2:4" x14ac:dyDescent="0.2">
      <c r="B9" s="22">
        <v>0.03</v>
      </c>
      <c r="C9" s="23">
        <v>199.98958333333331</v>
      </c>
    </row>
    <row r="10" spans="2:4" x14ac:dyDescent="0.2">
      <c r="B10" s="22">
        <v>0.04</v>
      </c>
      <c r="C10" s="23">
        <v>216.08608333333333</v>
      </c>
    </row>
    <row r="11" spans="2:4" x14ac:dyDescent="0.2">
      <c r="B11" s="22">
        <v>0.05</v>
      </c>
      <c r="C11" s="23">
        <v>231.79933333333329</v>
      </c>
    </row>
    <row r="12" spans="2:4" x14ac:dyDescent="0.2">
      <c r="B12" s="22">
        <v>0.06</v>
      </c>
      <c r="C12" s="23">
        <v>247.89583333333331</v>
      </c>
    </row>
    <row r="14" spans="2:4" x14ac:dyDescent="0.2">
      <c r="B14" s="44" t="s">
        <v>47</v>
      </c>
      <c r="C14" s="45"/>
    </row>
    <row r="15" spans="2:4" x14ac:dyDescent="0.2">
      <c r="B15" s="24" t="s">
        <v>42</v>
      </c>
      <c r="C15" s="25">
        <v>25000</v>
      </c>
    </row>
    <row r="16" spans="2:4" x14ac:dyDescent="0.2">
      <c r="B16" s="24" t="s">
        <v>2</v>
      </c>
      <c r="C16" s="25">
        <v>20000</v>
      </c>
    </row>
    <row r="17" spans="2:4" x14ac:dyDescent="0.2">
      <c r="B17" s="24" t="s">
        <v>8</v>
      </c>
      <c r="C17" s="26">
        <v>36</v>
      </c>
    </row>
    <row r="18" spans="2:4" x14ac:dyDescent="0.2">
      <c r="B18" s="24" t="s">
        <v>9</v>
      </c>
      <c r="C18" s="27">
        <v>9.5000000000000001E-2</v>
      </c>
    </row>
    <row r="19" spans="2:4" x14ac:dyDescent="0.2">
      <c r="B19" s="24" t="s">
        <v>49</v>
      </c>
      <c r="C19" s="25">
        <v>0</v>
      </c>
    </row>
    <row r="20" spans="2:4" x14ac:dyDescent="0.2">
      <c r="B20" s="24" t="s">
        <v>41</v>
      </c>
      <c r="C20" s="28">
        <v>0.6</v>
      </c>
    </row>
    <row r="23" spans="2:4" x14ac:dyDescent="0.2">
      <c r="B23" s="46" t="s">
        <v>46</v>
      </c>
      <c r="C23" s="46"/>
      <c r="D23" s="46"/>
    </row>
    <row r="24" spans="2:4" x14ac:dyDescent="0.2">
      <c r="B24" s="46"/>
      <c r="C24" s="46"/>
      <c r="D24" s="46"/>
    </row>
    <row r="26" spans="2:4" x14ac:dyDescent="0.2">
      <c r="B26" s="44" t="s">
        <v>48</v>
      </c>
      <c r="C26" s="45"/>
    </row>
    <row r="27" spans="2:4" x14ac:dyDescent="0.2">
      <c r="B27" s="30" t="s">
        <v>41</v>
      </c>
      <c r="C27" s="30" t="s">
        <v>40</v>
      </c>
    </row>
    <row r="28" spans="2:4" x14ac:dyDescent="0.2">
      <c r="B28" s="22">
        <v>0.45</v>
      </c>
      <c r="C28" s="23">
        <v>308.91927083333331</v>
      </c>
    </row>
    <row r="29" spans="2:4" x14ac:dyDescent="0.2">
      <c r="B29" s="22">
        <v>0.5</v>
      </c>
      <c r="C29" s="23">
        <v>272.609375</v>
      </c>
    </row>
    <row r="30" spans="2:4" x14ac:dyDescent="0.2">
      <c r="B30" s="22">
        <v>0.55000000000000004</v>
      </c>
      <c r="C30" s="23">
        <v>236.2994791666666</v>
      </c>
    </row>
    <row r="31" spans="2:4" x14ac:dyDescent="0.2">
      <c r="B31" s="22">
        <v>0.6</v>
      </c>
      <c r="C31" s="23">
        <v>199.98958333333331</v>
      </c>
    </row>
    <row r="32" spans="2:4" x14ac:dyDescent="0.2">
      <c r="B32" s="22">
        <v>0.65</v>
      </c>
      <c r="C32" s="23">
        <v>163.67968750000003</v>
      </c>
    </row>
    <row r="34" spans="2:3" x14ac:dyDescent="0.2">
      <c r="B34" s="44" t="s">
        <v>47</v>
      </c>
      <c r="C34" s="45"/>
    </row>
    <row r="35" spans="2:3" x14ac:dyDescent="0.2">
      <c r="B35" s="24" t="s">
        <v>42</v>
      </c>
      <c r="C35" s="25">
        <v>25000</v>
      </c>
    </row>
    <row r="36" spans="2:3" x14ac:dyDescent="0.2">
      <c r="B36" s="24" t="s">
        <v>2</v>
      </c>
      <c r="C36" s="25">
        <v>20000</v>
      </c>
    </row>
    <row r="37" spans="2:3" x14ac:dyDescent="0.2">
      <c r="B37" s="24" t="s">
        <v>8</v>
      </c>
      <c r="C37" s="26">
        <v>36</v>
      </c>
    </row>
    <row r="38" spans="2:3" x14ac:dyDescent="0.2">
      <c r="B38" s="24" t="s">
        <v>9</v>
      </c>
      <c r="C38" s="27">
        <v>9.5000000000000001E-2</v>
      </c>
    </row>
    <row r="39" spans="2:3" x14ac:dyDescent="0.2">
      <c r="B39" s="24" t="s">
        <v>49</v>
      </c>
      <c r="C39" s="25">
        <v>0</v>
      </c>
    </row>
    <row r="40" spans="2:3" x14ac:dyDescent="0.2">
      <c r="B40" s="24" t="s">
        <v>7</v>
      </c>
      <c r="C40" s="29">
        <v>1.25E-3</v>
      </c>
    </row>
  </sheetData>
  <sheetProtection sheet="1" objects="1" scenarios="1"/>
  <mergeCells count="6">
    <mergeCell ref="B34:C34"/>
    <mergeCell ref="B26:C26"/>
    <mergeCell ref="B6:C6"/>
    <mergeCell ref="B3:D4"/>
    <mergeCell ref="B23:D24"/>
    <mergeCell ref="B14:C14"/>
  </mergeCells>
  <phoneticPr fontId="1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TERMS &amp; CONDITIONS</vt:lpstr>
      <vt:lpstr>Car Lease Calculator</vt:lpstr>
      <vt:lpstr>Car Lease Exhibits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2019-03-03T20:39:42Z</dcterms:created>
  <dcterms:modified xsi:type="dcterms:W3CDTF">2019-12-31T01:26:07Z</dcterms:modified>
  <cp:category/>
</cp:coreProperties>
</file>